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Milk" sheetId="1" r:id="rId1"/>
    <sheet name="Serum" sheetId="2" r:id="rId2"/>
  </sheets>
  <definedNames>
    <definedName name="_xlnm.Print_Titles" localSheetId="0">'Milk'!$1:$16</definedName>
    <definedName name="_xlnm.Print_Titles" localSheetId="1">'Serum'!$1:$16</definedName>
  </definedNames>
  <calcPr fullCalcOnLoad="1"/>
</workbook>
</file>

<file path=xl/sharedStrings.xml><?xml version="1.0" encoding="utf-8"?>
<sst xmlns="http://schemas.openxmlformats.org/spreadsheetml/2006/main" count="732" uniqueCount="238">
  <si>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</si>
  <si>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</si>
  <si>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</si>
  <si>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</si>
  <si>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</si>
  <si>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</si>
  <si>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</si>
  <si>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</si>
  <si>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</si>
  <si>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</si>
  <si>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</si>
  <si>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</si>
  <si>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</si>
  <si>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</si>
  <si>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</si>
  <si>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</si>
  <si>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</si>
  <si>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</si>
  <si>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</si>
  <si>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</si>
  <si>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</si>
  <si>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</si>
  <si>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</si>
  <si>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</si>
  <si>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</si>
  <si>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</si>
  <si>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</si>
  <si>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</si>
  <si>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</si>
  <si>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</si>
  <si>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</si>
  <si>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</si>
  <si>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</si>
  <si>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</si>
  <si>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</si>
  <si>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</si>
  <si>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</si>
  <si>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</si>
  <si>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</si>
  <si>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</si>
  <si>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</si>
  <si>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</si>
  <si>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</si>
  <si>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</si>
  <si>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</si>
  <si>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</si>
  <si>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</si>
  <si>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</si>
  <si>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</si>
  <si>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</si>
  <si>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</si>
  <si>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</si>
  <si>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</si>
  <si>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</si>
  <si>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</si>
  <si>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</si>
  <si>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</si>
  <si>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</si>
  <si>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</si>
  <si>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</si>
  <si>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</si>
  <si>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</si>
  <si>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</si>
  <si>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</si>
  <si>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</si>
  <si>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</si>
  <si>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</si>
  <si>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</si>
  <si>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</si>
  <si>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</si>
  <si>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</si>
  <si>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</si>
  <si>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</si>
  <si>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</si>
  <si>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</si>
  <si>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</si>
  <si>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</si>
  <si>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</si>
  <si>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</si>
  <si>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</si>
  <si>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</si>
  <si>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</si>
  <si>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</si>
  <si>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</si>
  <si>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</si>
  <si>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</si>
  <si>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</si>
  <si>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</si>
  <si>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</si>
  <si>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</si>
  <si>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</si>
  <si>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</si>
  <si>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</si>
  <si>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</si>
  <si>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</si>
  <si>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</si>
  <si>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</si>
  <si>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</si>
  <si>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</si>
  <si>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</si>
  <si>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</si>
  <si>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</si>
  <si>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</si>
  <si>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</si>
  <si>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</si>
  <si>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</si>
  <si>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</si>
  <si>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</si>
  <si>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</si>
  <si>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</si>
  <si>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</si>
  <si>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</si>
  <si>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</si>
  <si>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</si>
  <si>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</si>
  <si>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</si>
  <si>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</si>
  <si>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</si>
  <si>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</si>
  <si>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</si>
  <si>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</si>
  <si>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</si>
  <si>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</si>
  <si>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</si>
  <si>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</si>
  <si>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</si>
  <si>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</si>
  <si>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</si>
  <si>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</si>
  <si>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</si>
  <si>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</si>
  <si>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</si>
  <si>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</si>
  <si>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</si>
  <si>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</si>
  <si>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</si>
  <si>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</si>
  <si>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</si>
  <si>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</si>
  <si>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</si>
  <si>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</si>
  <si>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</si>
  <si>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</si>
  <si>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</si>
  <si>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</si>
  <si>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</si>
  <si>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</si>
  <si>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</si>
  <si>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</si>
  <si>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</si>
  <si>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</si>
  <si>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</si>
  <si>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</si>
  <si>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</si>
  <si>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</si>
  <si>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</si>
  <si>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</si>
  <si>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</si>
  <si>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</si>
  <si>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</si>
  <si>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</si>
  <si>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</si>
  <si>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</si>
  <si>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</si>
  <si>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</si>
  <si>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</si>
  <si>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</si>
  <si>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</si>
  <si>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</si>
  <si>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</si>
  <si>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</si>
  <si>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</si>
  <si>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</si>
  <si>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</si>
  <si>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</si>
  <si>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</si>
  <si>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</si>
  <si>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</si>
  <si>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</si>
  <si>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</si>
  <si>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</si>
  <si>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</si>
  <si>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</si>
  <si>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</si>
  <si>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</si>
  <si>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</si>
  <si>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</si>
  <si>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</si>
  <si>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</si>
  <si>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</si>
  <si>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</si>
  <si>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</si>
  <si>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</si>
  <si>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</si>
  <si>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</si>
  <si>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</si>
  <si>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</si>
  <si>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</si>
  <si>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</si>
  <si>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</si>
  <si>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</si>
  <si>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</si>
  <si>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</si>
  <si>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</si>
  <si>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</si>
  <si>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</si>
  <si>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</si>
  <si>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</si>
  <si>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</si>
  <si>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</si>
  <si>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</si>
  <si>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</si>
  <si>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</si>
  <si>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</si>
  <si>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</si>
  <si>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</si>
  <si>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</si>
  <si>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</si>
  <si>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</si>
  <si>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</si>
  <si>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</si>
  <si>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</si>
  <si>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</si>
  <si>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</si>
  <si>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</si>
  <si>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</si>
  <si>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</si>
  <si>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</si>
  <si>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</si>
  <si>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</si>
  <si>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</si>
  <si>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</si>
  <si>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</si>
  <si>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POSITIVITY OF THE SAMPLES</t>
  </si>
  <si>
    <t>Positiv.</t>
  </si>
  <si>
    <t>INgezim Paratuberculosis</t>
  </si>
  <si>
    <t>12.PTB.K.1</t>
  </si>
  <si>
    <t>Version 300921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</si>
</sst>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sz val="20"/>
      <color indexed="60"/>
      <name val="Calibri"/>
      <family val="2"/>
    </font>
    <font>
      <b/>
      <sz val="18"/>
      <color indexed="53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166" fontId="48" fillId="0" borderId="13" xfId="0" applyNumberFormat="1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center"/>
      <protection/>
    </xf>
    <xf numFmtId="166" fontId="48" fillId="0" borderId="13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165" fontId="48" fillId="0" borderId="13" xfId="47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51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2" fontId="51" fillId="9" borderId="13" xfId="47" applyNumberFormat="1" applyFont="1" applyFill="1" applyBorder="1" applyAlignment="1" applyProtection="1">
      <alignment/>
      <protection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5" fillId="12" borderId="0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45" fillId="6" borderId="0" xfId="0" applyFont="1" applyFill="1" applyBorder="1" applyAlignment="1">
      <alignment horizontal="center"/>
    </xf>
    <xf numFmtId="0" fontId="48" fillId="0" borderId="10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54" fillId="33" borderId="0" xfId="0" applyFont="1" applyFill="1" applyAlignment="1">
      <alignment horizontal="center"/>
    </xf>
    <xf numFmtId="0" fontId="45" fillId="9" borderId="0" xfId="0" applyFont="1" applyFill="1" applyBorder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5"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11</xdr:col>
      <xdr:colOff>333375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11</xdr:col>
      <xdr:colOff>333375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99" zoomScaleNormal="99" zoomScalePageLayoutView="87" workbookViewId="0" topLeftCell="A19">
      <selection activeCell="H23" sqref="H23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9" width="7.00390625" style="0" customWidth="1"/>
    <col min="10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">
      <c r="B5" s="72" t="s">
        <v>235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4.25">
      <c r="B6" s="73" t="s">
        <v>236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ht="14.25">
      <c r="I7" s="1" t="s">
        <v>237</v>
      </c>
    </row>
    <row r="8" spans="2:15" ht="23.25">
      <c r="B8" s="58" t="s">
        <v>204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ht="14.25">
      <c r="B9" s="59" t="s">
        <v>205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4.25">
      <c r="B11" s="28" t="s">
        <v>206</v>
      </c>
      <c r="C11" s="29"/>
      <c r="D11" s="29"/>
      <c r="E11" s="30"/>
      <c r="F11" s="80"/>
      <c r="G11" s="81"/>
      <c r="H11" s="82"/>
      <c r="I11" s="31"/>
      <c r="J11" s="83" t="s">
        <v>207</v>
      </c>
      <c r="K11" s="83"/>
      <c r="L11" s="83"/>
      <c r="M11" s="84"/>
      <c r="N11" s="84"/>
      <c r="O11" s="84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4.25">
      <c r="B13" s="28"/>
      <c r="C13" s="29"/>
      <c r="D13" s="29"/>
      <c r="E13" s="30"/>
      <c r="F13" s="61"/>
      <c r="G13" s="62"/>
      <c r="H13" s="62"/>
      <c r="I13" s="62"/>
      <c r="J13" s="62"/>
      <c r="K13" s="62"/>
      <c r="L13" s="62"/>
      <c r="M13" s="62"/>
      <c r="N13" s="62"/>
      <c r="O13" s="63"/>
      <c r="AH13" s="19" t="s">
        <v>179</v>
      </c>
      <c r="AI13" s="20">
        <f>+$M$51</f>
        <v>0</v>
      </c>
    </row>
    <row r="14" spans="2:35" ht="14.25">
      <c r="B14" s="28"/>
      <c r="C14" s="29"/>
      <c r="D14" s="29"/>
      <c r="E14" s="30"/>
      <c r="F14" s="61"/>
      <c r="G14" s="62"/>
      <c r="H14" s="62"/>
      <c r="I14" s="62"/>
      <c r="J14" s="62"/>
      <c r="K14" s="62"/>
      <c r="L14" s="62"/>
      <c r="M14" s="62"/>
      <c r="N14" s="62"/>
      <c r="O14" s="63"/>
      <c r="AH14" s="19" t="s">
        <v>180</v>
      </c>
      <c r="AI14" s="20">
        <f>+$M$52</f>
        <v>0</v>
      </c>
    </row>
    <row r="15" spans="2:35" ht="14.25">
      <c r="B15" s="28"/>
      <c r="C15" s="29"/>
      <c r="D15" s="29"/>
      <c r="E15" s="30"/>
      <c r="F15" s="61"/>
      <c r="G15" s="62"/>
      <c r="H15" s="62"/>
      <c r="I15" s="62"/>
      <c r="J15" s="62"/>
      <c r="K15" s="62"/>
      <c r="L15" s="62"/>
      <c r="M15" s="62"/>
      <c r="N15" s="62"/>
      <c r="O15" s="63"/>
      <c r="AH15" s="19" t="s">
        <v>181</v>
      </c>
      <c r="AI15" s="20">
        <f>+$M$53</f>
        <v>0</v>
      </c>
    </row>
    <row r="16" spans="2:35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8" t="s">
        <v>208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2"/>
      <c r="AH17" s="19" t="s">
        <v>183</v>
      </c>
      <c r="AI17" s="20">
        <f>+$M$55</f>
        <v>0</v>
      </c>
    </row>
    <row r="18" spans="2:35" ht="14.25">
      <c r="B18" s="59" t="s">
        <v>209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4.2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4.2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4.2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4.2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4.2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4.2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4.25">
      <c r="B26" s="44"/>
      <c r="C26" s="44"/>
      <c r="D26" s="71" t="s">
        <v>216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4.2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4.2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4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4.2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4.2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4.2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4.2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4.2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4.2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4.2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4.2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4.2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4.25">
      <c r="AH39" s="19" t="s">
        <v>111</v>
      </c>
      <c r="AI39" s="20">
        <f>+$D$53</f>
        <v>0</v>
      </c>
    </row>
    <row r="40" spans="34:35" ht="14.25">
      <c r="AH40" s="19" t="s">
        <v>112</v>
      </c>
      <c r="AI40" s="20">
        <f>+$D$54</f>
        <v>0</v>
      </c>
    </row>
    <row r="41" spans="2:35" ht="23.25">
      <c r="B41" s="58" t="s">
        <v>219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S41" s="67" t="s">
        <v>203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H41" s="19" t="s">
        <v>113</v>
      </c>
      <c r="AI41" s="20">
        <f>+$D$55</f>
        <v>0</v>
      </c>
    </row>
    <row r="42" spans="2:35" ht="14.25">
      <c r="B42" s="59" t="s">
        <v>217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H42" s="19" t="s">
        <v>114</v>
      </c>
      <c r="AI42" s="20">
        <f>+$D$56</f>
        <v>0</v>
      </c>
    </row>
    <row r="43" spans="34:35" ht="14.25">
      <c r="AH43" s="19" t="s">
        <v>115</v>
      </c>
      <c r="AI43" s="20">
        <f>+$E$49</f>
        <v>0</v>
      </c>
    </row>
    <row r="44" spans="2:35" ht="14.2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4.25">
      <c r="B45" s="48"/>
      <c r="C45" s="48"/>
      <c r="D45" s="75" t="s">
        <v>218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49"/>
      <c r="AH45" s="19" t="s">
        <v>117</v>
      </c>
      <c r="AI45" s="20">
        <f>+$E$51</f>
        <v>0</v>
      </c>
    </row>
    <row r="46" spans="2:35" ht="14.2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4.2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Y47" s="24" t="e">
        <f>+AVERAGE(V47:V48)</f>
        <v>#N/A</v>
      </c>
      <c r="AH47" s="19" t="s">
        <v>119</v>
      </c>
      <c r="AI47" s="20">
        <f>+$E$53</f>
        <v>0</v>
      </c>
    </row>
    <row r="48" spans="2:35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4.2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Y49" s="24" t="e">
        <f>+AVERAGE(V49:V50)</f>
        <v>#N/A</v>
      </c>
      <c r="AH49" s="19" t="s">
        <v>121</v>
      </c>
      <c r="AI49" s="20">
        <f>+$E$55</f>
        <v>0</v>
      </c>
    </row>
    <row r="50" spans="2:35" ht="14.2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4.2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4.2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4.2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4.2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4.2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4.2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4.2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4.2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5.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4.2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0" t="s">
        <v>223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4.25">
      <c r="B62" s="74" t="s">
        <v>220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4.2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4.2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4.25">
      <c r="B65" s="9"/>
      <c r="C65" s="9"/>
      <c r="D65" s="10" t="s">
        <v>221</v>
      </c>
      <c r="E65" s="11"/>
      <c r="F65" s="11"/>
      <c r="G65" s="12"/>
      <c r="I65" s="68" t="e">
        <f>+IF((AVERAGE(V47:V48))&gt;=0.75,"OK","NO")</f>
        <v>#N/A</v>
      </c>
      <c r="J65" s="69"/>
      <c r="K65" s="70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4.25">
      <c r="B66" s="9"/>
      <c r="C66" s="9"/>
      <c r="D66" s="10" t="s">
        <v>222</v>
      </c>
      <c r="E66" s="11"/>
      <c r="F66" s="11"/>
      <c r="G66" s="12"/>
      <c r="I66" s="68" t="e">
        <f>+IF((AVERAGE(V49:V50))&lt;0.2,"OK","NO")</f>
        <v>#N/A</v>
      </c>
      <c r="J66" s="69"/>
      <c r="K66" s="70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4.2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4.2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4.2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0" t="s">
        <v>230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4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4.2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4.2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4.2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4.25">
      <c r="B75" s="51"/>
      <c r="C75" s="51"/>
      <c r="D75" s="79" t="s">
        <v>233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4.2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4.2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4.2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4.25">
      <c r="B79" s="51" t="s">
        <v>0</v>
      </c>
      <c r="C79" s="51"/>
      <c r="D79" s="57" t="str">
        <f>IF(D49="","-",IF(((D49-($Y$49))/($Y$47-($Y$49))*100)&lt;0,0,(((D49-($Y$49))/($Y$47-($Y$49)))*100)))</f>
        <v>-</v>
      </c>
      <c r="E79" s="57" t="str">
        <f aca="true" t="shared" si="2" ref="E79:O79">IF(E49="","-",IF(((E49-($Y$49))/($Y$47-($Y$49))*100)&lt;0,0,(((E49-($Y$49))/($Y$47-($Y$49)))*100)))</f>
        <v>-</v>
      </c>
      <c r="F79" s="57" t="str">
        <f t="shared" si="2"/>
        <v>-</v>
      </c>
      <c r="G79" s="57" t="str">
        <f t="shared" si="2"/>
        <v>-</v>
      </c>
      <c r="H79" s="57" t="str">
        <f t="shared" si="2"/>
        <v>-</v>
      </c>
      <c r="I79" s="57" t="str">
        <f t="shared" si="2"/>
        <v>-</v>
      </c>
      <c r="J79" s="57" t="str">
        <f t="shared" si="2"/>
        <v>-</v>
      </c>
      <c r="K79" s="57" t="str">
        <f t="shared" si="2"/>
        <v>-</v>
      </c>
      <c r="L79" s="57" t="str">
        <f t="shared" si="2"/>
        <v>-</v>
      </c>
      <c r="M79" s="57" t="str">
        <f t="shared" si="2"/>
        <v>-</v>
      </c>
      <c r="N79" s="57" t="str">
        <f t="shared" si="2"/>
        <v>-</v>
      </c>
      <c r="O79" s="57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4.25">
      <c r="B80" s="51" t="s">
        <v>1</v>
      </c>
      <c r="C80" s="51"/>
      <c r="D80" s="57" t="str">
        <f aca="true" t="shared" si="3" ref="D80:O80">IF(D50="","-",IF(((D50-($Y$49))/($Y$47-($Y$49))*100)&lt;0,0,(((D50-($Y$49))/($Y$47-($Y$49)))*100)))</f>
        <v>-</v>
      </c>
      <c r="E80" s="57" t="str">
        <f t="shared" si="3"/>
        <v>-</v>
      </c>
      <c r="F80" s="57" t="str">
        <f t="shared" si="3"/>
        <v>-</v>
      </c>
      <c r="G80" s="57" t="str">
        <f t="shared" si="3"/>
        <v>-</v>
      </c>
      <c r="H80" s="57" t="str">
        <f t="shared" si="3"/>
        <v>-</v>
      </c>
      <c r="I80" s="57" t="str">
        <f t="shared" si="3"/>
        <v>-</v>
      </c>
      <c r="J80" s="57" t="str">
        <f t="shared" si="3"/>
        <v>-</v>
      </c>
      <c r="K80" s="57" t="str">
        <f t="shared" si="3"/>
        <v>-</v>
      </c>
      <c r="L80" s="57" t="str">
        <f t="shared" si="3"/>
        <v>-</v>
      </c>
      <c r="M80" s="57" t="str">
        <f t="shared" si="3"/>
        <v>-</v>
      </c>
      <c r="N80" s="57" t="str">
        <f t="shared" si="3"/>
        <v>-</v>
      </c>
      <c r="O80" s="57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4.25">
      <c r="B81" s="51" t="s">
        <v>2</v>
      </c>
      <c r="C81" s="51"/>
      <c r="D81" s="57" t="str">
        <f aca="true" t="shared" si="4" ref="D81:O81">IF(D51="","-",IF(((D51-($Y$49))/($Y$47-($Y$49))*100)&lt;0,0,(((D51-($Y$49))/($Y$47-($Y$49)))*100)))</f>
        <v>-</v>
      </c>
      <c r="E81" s="57" t="str">
        <f t="shared" si="4"/>
        <v>-</v>
      </c>
      <c r="F81" s="57" t="str">
        <f t="shared" si="4"/>
        <v>-</v>
      </c>
      <c r="G81" s="57" t="str">
        <f t="shared" si="4"/>
        <v>-</v>
      </c>
      <c r="H81" s="57" t="str">
        <f t="shared" si="4"/>
        <v>-</v>
      </c>
      <c r="I81" s="57" t="str">
        <f t="shared" si="4"/>
        <v>-</v>
      </c>
      <c r="J81" s="57" t="str">
        <f t="shared" si="4"/>
        <v>-</v>
      </c>
      <c r="K81" s="57" t="str">
        <f t="shared" si="4"/>
        <v>-</v>
      </c>
      <c r="L81" s="57" t="str">
        <f t="shared" si="4"/>
        <v>-</v>
      </c>
      <c r="M81" s="57" t="str">
        <f t="shared" si="4"/>
        <v>-</v>
      </c>
      <c r="N81" s="57" t="str">
        <f t="shared" si="4"/>
        <v>-</v>
      </c>
      <c r="O81" s="57" t="str">
        <f t="shared" si="4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4.25">
      <c r="B82" s="51" t="s">
        <v>3</v>
      </c>
      <c r="C82" s="51"/>
      <c r="D82" s="57" t="str">
        <f aca="true" t="shared" si="5" ref="D82:O82">IF(D52="","-",IF(((D52-($Y$49))/($Y$47-($Y$49))*100)&lt;0,0,(((D52-($Y$49))/($Y$47-($Y$49)))*100)))</f>
        <v>-</v>
      </c>
      <c r="E82" s="57" t="str">
        <f t="shared" si="5"/>
        <v>-</v>
      </c>
      <c r="F82" s="57" t="str">
        <f t="shared" si="5"/>
        <v>-</v>
      </c>
      <c r="G82" s="57" t="str">
        <f t="shared" si="5"/>
        <v>-</v>
      </c>
      <c r="H82" s="57" t="str">
        <f t="shared" si="5"/>
        <v>-</v>
      </c>
      <c r="I82" s="57" t="str">
        <f t="shared" si="5"/>
        <v>-</v>
      </c>
      <c r="J82" s="57" t="str">
        <f t="shared" si="5"/>
        <v>-</v>
      </c>
      <c r="K82" s="57" t="str">
        <f t="shared" si="5"/>
        <v>-</v>
      </c>
      <c r="L82" s="57" t="str">
        <f t="shared" si="5"/>
        <v>-</v>
      </c>
      <c r="M82" s="57" t="str">
        <f t="shared" si="5"/>
        <v>-</v>
      </c>
      <c r="N82" s="57" t="str">
        <f t="shared" si="5"/>
        <v>-</v>
      </c>
      <c r="O82" s="57" t="str">
        <f t="shared" si="5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4.25">
      <c r="B83" s="51" t="s">
        <v>4</v>
      </c>
      <c r="C83" s="51"/>
      <c r="D83" s="57" t="str">
        <f aca="true" t="shared" si="6" ref="D83:O83">IF(D53="","-",IF(((D53-($Y$49))/($Y$47-($Y$49))*100)&lt;0,0,(((D53-($Y$49))/($Y$47-($Y$49)))*100)))</f>
        <v>-</v>
      </c>
      <c r="E83" s="57" t="str">
        <f t="shared" si="6"/>
        <v>-</v>
      </c>
      <c r="F83" s="57" t="str">
        <f t="shared" si="6"/>
        <v>-</v>
      </c>
      <c r="G83" s="57" t="str">
        <f t="shared" si="6"/>
        <v>-</v>
      </c>
      <c r="H83" s="57" t="str">
        <f t="shared" si="6"/>
        <v>-</v>
      </c>
      <c r="I83" s="57" t="str">
        <f t="shared" si="6"/>
        <v>-</v>
      </c>
      <c r="J83" s="57" t="str">
        <f t="shared" si="6"/>
        <v>-</v>
      </c>
      <c r="K83" s="57" t="str">
        <f t="shared" si="6"/>
        <v>-</v>
      </c>
      <c r="L83" s="57" t="str">
        <f t="shared" si="6"/>
        <v>-</v>
      </c>
      <c r="M83" s="57" t="str">
        <f t="shared" si="6"/>
        <v>-</v>
      </c>
      <c r="N83" s="57" t="str">
        <f t="shared" si="6"/>
        <v>-</v>
      </c>
      <c r="O83" s="57" t="str">
        <f t="shared" si="6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4.25">
      <c r="B84" s="51" t="s">
        <v>5</v>
      </c>
      <c r="C84" s="51"/>
      <c r="D84" s="57" t="str">
        <f aca="true" t="shared" si="7" ref="D84:O84">IF(D54="","-",IF(((D54-($Y$49))/($Y$47-($Y$49))*100)&lt;0,0,(((D54-($Y$49))/($Y$47-($Y$49)))*100)))</f>
        <v>-</v>
      </c>
      <c r="E84" s="57" t="str">
        <f t="shared" si="7"/>
        <v>-</v>
      </c>
      <c r="F84" s="57" t="str">
        <f t="shared" si="7"/>
        <v>-</v>
      </c>
      <c r="G84" s="57" t="str">
        <f t="shared" si="7"/>
        <v>-</v>
      </c>
      <c r="H84" s="57" t="str">
        <f t="shared" si="7"/>
        <v>-</v>
      </c>
      <c r="I84" s="57" t="str">
        <f t="shared" si="7"/>
        <v>-</v>
      </c>
      <c r="J84" s="57" t="str">
        <f t="shared" si="7"/>
        <v>-</v>
      </c>
      <c r="K84" s="57" t="str">
        <f t="shared" si="7"/>
        <v>-</v>
      </c>
      <c r="L84" s="57" t="str">
        <f t="shared" si="7"/>
        <v>-</v>
      </c>
      <c r="M84" s="57" t="str">
        <f t="shared" si="7"/>
        <v>-</v>
      </c>
      <c r="N84" s="57" t="str">
        <f t="shared" si="7"/>
        <v>-</v>
      </c>
      <c r="O84" s="57" t="str">
        <f t="shared" si="7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4.25">
      <c r="B85" s="51" t="s">
        <v>6</v>
      </c>
      <c r="C85" s="51"/>
      <c r="D85" s="57" t="str">
        <f aca="true" t="shared" si="8" ref="D85:O85">IF(D55="","-",IF(((D55-($Y$49))/($Y$47-($Y$49))*100)&lt;0,0,(((D55-($Y$49))/($Y$47-($Y$49)))*100)))</f>
        <v>-</v>
      </c>
      <c r="E85" s="57" t="str">
        <f t="shared" si="8"/>
        <v>-</v>
      </c>
      <c r="F85" s="57" t="str">
        <f t="shared" si="8"/>
        <v>-</v>
      </c>
      <c r="G85" s="57" t="str">
        <f t="shared" si="8"/>
        <v>-</v>
      </c>
      <c r="H85" s="57" t="str">
        <f t="shared" si="8"/>
        <v>-</v>
      </c>
      <c r="I85" s="57" t="str">
        <f t="shared" si="8"/>
        <v>-</v>
      </c>
      <c r="J85" s="57" t="str">
        <f t="shared" si="8"/>
        <v>-</v>
      </c>
      <c r="K85" s="57" t="str">
        <f t="shared" si="8"/>
        <v>-</v>
      </c>
      <c r="L85" s="57" t="str">
        <f t="shared" si="8"/>
        <v>-</v>
      </c>
      <c r="M85" s="57" t="str">
        <f t="shared" si="8"/>
        <v>-</v>
      </c>
      <c r="N85" s="57" t="str">
        <f t="shared" si="8"/>
        <v>-</v>
      </c>
      <c r="O85" s="57" t="str">
        <f t="shared" si="8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4.25">
      <c r="B86" s="51" t="s">
        <v>7</v>
      </c>
      <c r="C86" s="51"/>
      <c r="D86" s="57" t="str">
        <f aca="true" t="shared" si="9" ref="D86:O86">IF(D56="","-",IF(((D56-($Y$49))/($Y$47-($Y$49))*100)&lt;0,0,(((D56-($Y$49))/($Y$47-($Y$49)))*100)))</f>
        <v>-</v>
      </c>
      <c r="E86" s="57" t="str">
        <f t="shared" si="9"/>
        <v>-</v>
      </c>
      <c r="F86" s="57" t="str">
        <f t="shared" si="9"/>
        <v>-</v>
      </c>
      <c r="G86" s="57" t="str">
        <f t="shared" si="9"/>
        <v>-</v>
      </c>
      <c r="H86" s="57" t="str">
        <f t="shared" si="9"/>
        <v>-</v>
      </c>
      <c r="I86" s="57" t="str">
        <f t="shared" si="9"/>
        <v>-</v>
      </c>
      <c r="J86" s="57" t="str">
        <f t="shared" si="9"/>
        <v>-</v>
      </c>
      <c r="K86" s="57" t="str">
        <f t="shared" si="9"/>
        <v>-</v>
      </c>
      <c r="L86" s="57" t="str">
        <f t="shared" si="9"/>
        <v>-</v>
      </c>
      <c r="M86" s="57" t="str">
        <f t="shared" si="9"/>
        <v>-</v>
      </c>
      <c r="N86" s="57" t="str">
        <f t="shared" si="9"/>
        <v>-</v>
      </c>
      <c r="O86" s="57" t="str">
        <f t="shared" si="9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4.25">
      <c r="B87" s="51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4.2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4.2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4.2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4.2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229</v>
      </c>
      <c r="I93" s="42" t="s">
        <v>234</v>
      </c>
      <c r="J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4"/>
      <c r="E94" s="65"/>
      <c r="F94" s="65"/>
      <c r="G94" s="66"/>
      <c r="H94" s="40">
        <f>+$D$49</f>
        <v>0</v>
      </c>
      <c r="I94" s="43" t="str">
        <f>+$D$79</f>
        <v>-</v>
      </c>
      <c r="J94" s="76" t="str">
        <f>+IF(I94="-","-",IF(I94&gt;=30,"POS",(IF(I94&lt;=20,"NEG","DOUBT"))))</f>
        <v>-</v>
      </c>
      <c r="K94" s="77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4"/>
      <c r="E95" s="65"/>
      <c r="F95" s="65"/>
      <c r="G95" s="66"/>
      <c r="H95" s="40">
        <f>+$D$50</f>
        <v>0</v>
      </c>
      <c r="I95" s="43" t="str">
        <f>+$D$80</f>
        <v>-</v>
      </c>
      <c r="J95" s="76" t="str">
        <f>+IF(I95="-","-",IF(I95&gt;=30,"POS",(IF(I95&lt;=20,"NEG","DOUBT"))))</f>
        <v>-</v>
      </c>
      <c r="K95" s="77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4"/>
      <c r="E96" s="65"/>
      <c r="F96" s="65"/>
      <c r="G96" s="66"/>
      <c r="H96" s="40">
        <f>+$D$51</f>
        <v>0</v>
      </c>
      <c r="I96" s="43" t="str">
        <f>+$D$81</f>
        <v>-</v>
      </c>
      <c r="J96" s="76" t="str">
        <f aca="true" t="shared" si="10" ref="J96:J149">+IF(I96="-","-",IF(I96&gt;=30,"POS",(IF(I96&lt;=20,"NEG","DOUBT"))))</f>
        <v>-</v>
      </c>
      <c r="K96" s="77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4"/>
      <c r="E97" s="65"/>
      <c r="F97" s="65"/>
      <c r="G97" s="66"/>
      <c r="H97" s="40">
        <f>+$D$52</f>
        <v>0</v>
      </c>
      <c r="I97" s="43" t="str">
        <f>+$D$82</f>
        <v>-</v>
      </c>
      <c r="J97" s="76" t="str">
        <f t="shared" si="10"/>
        <v>-</v>
      </c>
      <c r="K97" s="77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4"/>
      <c r="E98" s="65"/>
      <c r="F98" s="65"/>
      <c r="G98" s="66"/>
      <c r="H98" s="40">
        <f>+$D$53</f>
        <v>0</v>
      </c>
      <c r="I98" s="43" t="str">
        <f>+$D$83</f>
        <v>-</v>
      </c>
      <c r="J98" s="76" t="str">
        <f t="shared" si="10"/>
        <v>-</v>
      </c>
      <c r="K98" s="77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4"/>
      <c r="E99" s="65"/>
      <c r="F99" s="65"/>
      <c r="G99" s="66"/>
      <c r="H99" s="40">
        <f>+$D$54</f>
        <v>0</v>
      </c>
      <c r="I99" s="43" t="str">
        <f>+$D$84</f>
        <v>-</v>
      </c>
      <c r="J99" s="76" t="str">
        <f t="shared" si="10"/>
        <v>-</v>
      </c>
      <c r="K99" s="77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4"/>
      <c r="E100" s="65"/>
      <c r="F100" s="65"/>
      <c r="G100" s="66"/>
      <c r="H100" s="40">
        <f>+$D$55</f>
        <v>0</v>
      </c>
      <c r="I100" s="43" t="str">
        <f>+$D$85</f>
        <v>-</v>
      </c>
      <c r="J100" s="76" t="str">
        <f t="shared" si="10"/>
        <v>-</v>
      </c>
      <c r="K100" s="77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4"/>
      <c r="E101" s="65"/>
      <c r="F101" s="65"/>
      <c r="G101" s="66"/>
      <c r="H101" s="40">
        <f>+$D$56</f>
        <v>0</v>
      </c>
      <c r="I101" s="43" t="str">
        <f>+$D$86</f>
        <v>-</v>
      </c>
      <c r="J101" s="76" t="str">
        <f t="shared" si="10"/>
        <v>-</v>
      </c>
      <c r="K101" s="77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4"/>
      <c r="E102" s="65"/>
      <c r="F102" s="65"/>
      <c r="G102" s="66"/>
      <c r="H102" s="40">
        <f>+$E$49</f>
        <v>0</v>
      </c>
      <c r="I102" s="43" t="str">
        <f>+$E$79</f>
        <v>-</v>
      </c>
      <c r="J102" s="76" t="str">
        <f t="shared" si="10"/>
        <v>-</v>
      </c>
      <c r="K102" s="77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4"/>
      <c r="E103" s="65"/>
      <c r="F103" s="65"/>
      <c r="G103" s="66"/>
      <c r="H103" s="40">
        <f>+$E$50</f>
        <v>0</v>
      </c>
      <c r="I103" s="43" t="str">
        <f>+$E$80</f>
        <v>-</v>
      </c>
      <c r="J103" s="76" t="str">
        <f t="shared" si="10"/>
        <v>-</v>
      </c>
      <c r="K103" s="77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4"/>
      <c r="E104" s="65"/>
      <c r="F104" s="65"/>
      <c r="G104" s="66"/>
      <c r="H104" s="40">
        <f>+$E$51</f>
        <v>0</v>
      </c>
      <c r="I104" s="43" t="str">
        <f>+$E$81</f>
        <v>-</v>
      </c>
      <c r="J104" s="76" t="str">
        <f t="shared" si="10"/>
        <v>-</v>
      </c>
      <c r="K104" s="77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4"/>
      <c r="E105" s="65"/>
      <c r="F105" s="65"/>
      <c r="G105" s="66"/>
      <c r="H105" s="40">
        <f>+$E$52</f>
        <v>0</v>
      </c>
      <c r="I105" s="43" t="str">
        <f>+$E$82</f>
        <v>-</v>
      </c>
      <c r="J105" s="76" t="str">
        <f t="shared" si="10"/>
        <v>-</v>
      </c>
      <c r="K105" s="77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4"/>
      <c r="E106" s="65"/>
      <c r="F106" s="65"/>
      <c r="G106" s="66"/>
      <c r="H106" s="40">
        <f>+$E$53</f>
        <v>0</v>
      </c>
      <c r="I106" s="43" t="str">
        <f>+$E$83</f>
        <v>-</v>
      </c>
      <c r="J106" s="76" t="str">
        <f t="shared" si="10"/>
        <v>-</v>
      </c>
      <c r="K106" s="77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4"/>
      <c r="E107" s="65"/>
      <c r="F107" s="65"/>
      <c r="G107" s="66"/>
      <c r="H107" s="40">
        <f>+$E$54</f>
        <v>0</v>
      </c>
      <c r="I107" s="43" t="str">
        <f>+$E$84</f>
        <v>-</v>
      </c>
      <c r="J107" s="76" t="str">
        <f t="shared" si="10"/>
        <v>-</v>
      </c>
      <c r="K107" s="77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4"/>
      <c r="E108" s="65"/>
      <c r="F108" s="65"/>
      <c r="G108" s="66"/>
      <c r="H108" s="40">
        <f>+$E$55</f>
        <v>0</v>
      </c>
      <c r="I108" s="43" t="str">
        <f>+$E$85</f>
        <v>-</v>
      </c>
      <c r="J108" s="76" t="str">
        <f t="shared" si="10"/>
        <v>-</v>
      </c>
      <c r="K108" s="77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4"/>
      <c r="E109" s="65"/>
      <c r="F109" s="65"/>
      <c r="G109" s="66"/>
      <c r="H109" s="40">
        <f>+$E$56</f>
        <v>0</v>
      </c>
      <c r="I109" s="43" t="str">
        <f>+$E$86</f>
        <v>-</v>
      </c>
      <c r="J109" s="76" t="str">
        <f t="shared" si="10"/>
        <v>-</v>
      </c>
      <c r="K109" s="77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4"/>
      <c r="E110" s="65"/>
      <c r="F110" s="65"/>
      <c r="G110" s="66"/>
      <c r="H110" s="40">
        <f>+$F$49</f>
        <v>0</v>
      </c>
      <c r="I110" s="43" t="str">
        <f>+$F$79</f>
        <v>-</v>
      </c>
      <c r="J110" s="76" t="str">
        <f t="shared" si="10"/>
        <v>-</v>
      </c>
      <c r="K110" s="77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4"/>
      <c r="E111" s="65"/>
      <c r="F111" s="65"/>
      <c r="G111" s="66"/>
      <c r="H111" s="40">
        <f>+$F$50</f>
        <v>0</v>
      </c>
      <c r="I111" s="43" t="str">
        <f>+$F$80</f>
        <v>-</v>
      </c>
      <c r="J111" s="76" t="str">
        <f t="shared" si="10"/>
        <v>-</v>
      </c>
      <c r="K111" s="77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4"/>
      <c r="E112" s="65"/>
      <c r="F112" s="65"/>
      <c r="G112" s="66"/>
      <c r="H112" s="40">
        <f>+$F$51</f>
        <v>0</v>
      </c>
      <c r="I112" s="43" t="str">
        <f>+$F$81</f>
        <v>-</v>
      </c>
      <c r="J112" s="76" t="str">
        <f t="shared" si="10"/>
        <v>-</v>
      </c>
      <c r="K112" s="77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4"/>
      <c r="E113" s="65"/>
      <c r="F113" s="65"/>
      <c r="G113" s="66"/>
      <c r="H113" s="40">
        <f>+$F$52</f>
        <v>0</v>
      </c>
      <c r="I113" s="43" t="str">
        <f>+$F$82</f>
        <v>-</v>
      </c>
      <c r="J113" s="76" t="str">
        <f t="shared" si="10"/>
        <v>-</v>
      </c>
      <c r="K113" s="77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4"/>
      <c r="E114" s="65"/>
      <c r="F114" s="65"/>
      <c r="G114" s="66"/>
      <c r="H114" s="40">
        <f>+$F$53</f>
        <v>0</v>
      </c>
      <c r="I114" s="43" t="str">
        <f>+$F$83</f>
        <v>-</v>
      </c>
      <c r="J114" s="76" t="str">
        <f t="shared" si="10"/>
        <v>-</v>
      </c>
      <c r="K114" s="77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4"/>
      <c r="E115" s="65"/>
      <c r="F115" s="65"/>
      <c r="G115" s="66"/>
      <c r="H115" s="40">
        <f>+$F$54</f>
        <v>0</v>
      </c>
      <c r="I115" s="43" t="str">
        <f>+$F$84</f>
        <v>-</v>
      </c>
      <c r="J115" s="76" t="str">
        <f t="shared" si="10"/>
        <v>-</v>
      </c>
      <c r="K115" s="77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4"/>
      <c r="E116" s="65"/>
      <c r="F116" s="65"/>
      <c r="G116" s="66"/>
      <c r="H116" s="40">
        <f>+$F$55</f>
        <v>0</v>
      </c>
      <c r="I116" s="43" t="str">
        <f>+$F$85</f>
        <v>-</v>
      </c>
      <c r="J116" s="76" t="str">
        <f t="shared" si="10"/>
        <v>-</v>
      </c>
      <c r="K116" s="77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4"/>
      <c r="E117" s="65"/>
      <c r="F117" s="65"/>
      <c r="G117" s="66"/>
      <c r="H117" s="40">
        <f>+$F$56</f>
        <v>0</v>
      </c>
      <c r="I117" s="43" t="str">
        <f>+$F$86</f>
        <v>-</v>
      </c>
      <c r="J117" s="76" t="str">
        <f t="shared" si="10"/>
        <v>-</v>
      </c>
      <c r="K117" s="77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4"/>
      <c r="E118" s="65"/>
      <c r="F118" s="65"/>
      <c r="G118" s="66"/>
      <c r="H118" s="40">
        <f>+$G$49</f>
        <v>0</v>
      </c>
      <c r="I118" s="43" t="str">
        <f>+$G$79</f>
        <v>-</v>
      </c>
      <c r="J118" s="76" t="str">
        <f t="shared" si="10"/>
        <v>-</v>
      </c>
      <c r="K118" s="77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4"/>
      <c r="E119" s="65"/>
      <c r="F119" s="65"/>
      <c r="G119" s="66"/>
      <c r="H119" s="40">
        <f>+$G$50</f>
        <v>0</v>
      </c>
      <c r="I119" s="43" t="str">
        <f>+$G$80</f>
        <v>-</v>
      </c>
      <c r="J119" s="76" t="str">
        <f t="shared" si="10"/>
        <v>-</v>
      </c>
      <c r="K119" s="77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4"/>
      <c r="E120" s="65"/>
      <c r="F120" s="65"/>
      <c r="G120" s="66"/>
      <c r="H120" s="40">
        <f>+$G$51</f>
        <v>0</v>
      </c>
      <c r="I120" s="43" t="str">
        <f>+$G$81</f>
        <v>-</v>
      </c>
      <c r="J120" s="76" t="str">
        <f t="shared" si="10"/>
        <v>-</v>
      </c>
      <c r="K120" s="77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4"/>
      <c r="E121" s="65"/>
      <c r="F121" s="65"/>
      <c r="G121" s="66"/>
      <c r="H121" s="40">
        <f>+$G$52</f>
        <v>0</v>
      </c>
      <c r="I121" s="43" t="str">
        <f>+$G$82</f>
        <v>-</v>
      </c>
      <c r="J121" s="76" t="str">
        <f t="shared" si="10"/>
        <v>-</v>
      </c>
      <c r="K121" s="77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4"/>
      <c r="E122" s="65"/>
      <c r="F122" s="65"/>
      <c r="G122" s="66"/>
      <c r="H122" s="40">
        <f>+$G$53</f>
        <v>0</v>
      </c>
      <c r="I122" s="43" t="str">
        <f>+$G$83</f>
        <v>-</v>
      </c>
      <c r="J122" s="76" t="str">
        <f t="shared" si="10"/>
        <v>-</v>
      </c>
      <c r="K122" s="77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4"/>
      <c r="E123" s="65"/>
      <c r="F123" s="65"/>
      <c r="G123" s="66"/>
      <c r="H123" s="40">
        <f>+$G$54</f>
        <v>0</v>
      </c>
      <c r="I123" s="43" t="str">
        <f>+$G$84</f>
        <v>-</v>
      </c>
      <c r="J123" s="76" t="str">
        <f t="shared" si="10"/>
        <v>-</v>
      </c>
      <c r="K123" s="77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4"/>
      <c r="E124" s="65"/>
      <c r="F124" s="65"/>
      <c r="G124" s="66"/>
      <c r="H124" s="40">
        <f>+$G$55</f>
        <v>0</v>
      </c>
      <c r="I124" s="43" t="str">
        <f>+$G$85</f>
        <v>-</v>
      </c>
      <c r="J124" s="76" t="str">
        <f t="shared" si="10"/>
        <v>-</v>
      </c>
      <c r="K124" s="77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4"/>
      <c r="E125" s="65"/>
      <c r="F125" s="65"/>
      <c r="G125" s="66"/>
      <c r="H125" s="40">
        <f>+$G$56</f>
        <v>0</v>
      </c>
      <c r="I125" s="43" t="str">
        <f>+$G$86</f>
        <v>-</v>
      </c>
      <c r="J125" s="76" t="str">
        <f t="shared" si="10"/>
        <v>-</v>
      </c>
      <c r="K125" s="77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4"/>
      <c r="E126" s="65"/>
      <c r="F126" s="65"/>
      <c r="G126" s="66"/>
      <c r="H126" s="40">
        <f>+$H$49</f>
        <v>0</v>
      </c>
      <c r="I126" s="43" t="str">
        <f>+$H$79</f>
        <v>-</v>
      </c>
      <c r="J126" s="76" t="str">
        <f t="shared" si="10"/>
        <v>-</v>
      </c>
      <c r="K126" s="77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4"/>
      <c r="E127" s="65"/>
      <c r="F127" s="65"/>
      <c r="G127" s="66"/>
      <c r="H127" s="40">
        <f>+$H$50</f>
        <v>0</v>
      </c>
      <c r="I127" s="43" t="str">
        <f>+$H$80</f>
        <v>-</v>
      </c>
      <c r="J127" s="76" t="str">
        <f t="shared" si="10"/>
        <v>-</v>
      </c>
      <c r="K127" s="77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4"/>
      <c r="E128" s="65"/>
      <c r="F128" s="65"/>
      <c r="G128" s="66"/>
      <c r="H128" s="40">
        <f>+$H$51</f>
        <v>0</v>
      </c>
      <c r="I128" s="43" t="str">
        <f>+$H$81</f>
        <v>-</v>
      </c>
      <c r="J128" s="76" t="str">
        <f t="shared" si="10"/>
        <v>-</v>
      </c>
      <c r="K128" s="77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231</v>
      </c>
      <c r="C129" s="32"/>
      <c r="D129" s="64"/>
      <c r="E129" s="65"/>
      <c r="F129" s="65"/>
      <c r="G129" s="66"/>
      <c r="H129" s="40">
        <f>+$H$52</f>
        <v>0</v>
      </c>
      <c r="I129" s="43" t="str">
        <f>+$H$82</f>
        <v>-</v>
      </c>
      <c r="J129" s="76" t="str">
        <f t="shared" si="10"/>
        <v>-</v>
      </c>
      <c r="K129" s="77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64"/>
      <c r="E130" s="65"/>
      <c r="F130" s="65"/>
      <c r="G130" s="66"/>
      <c r="H130" s="40">
        <f>+$H$53</f>
        <v>0</v>
      </c>
      <c r="I130" s="43" t="str">
        <f>+$H$83</f>
        <v>-</v>
      </c>
      <c r="J130" s="76" t="str">
        <f t="shared" si="10"/>
        <v>-</v>
      </c>
      <c r="K130" s="77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4"/>
      <c r="E131" s="65"/>
      <c r="F131" s="65"/>
      <c r="G131" s="66"/>
      <c r="H131" s="40">
        <f>+$H$54</f>
        <v>0</v>
      </c>
      <c r="I131" s="43" t="str">
        <f>+$H$84</f>
        <v>-</v>
      </c>
      <c r="J131" s="76" t="str">
        <f t="shared" si="10"/>
        <v>-</v>
      </c>
      <c r="K131" s="77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4"/>
      <c r="E132" s="65"/>
      <c r="F132" s="65"/>
      <c r="G132" s="66"/>
      <c r="H132" s="40">
        <f>+$H$55</f>
        <v>0</v>
      </c>
      <c r="I132" s="43" t="str">
        <f>+$H$85</f>
        <v>-</v>
      </c>
      <c r="J132" s="76" t="str">
        <f t="shared" si="10"/>
        <v>-</v>
      </c>
      <c r="K132" s="77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4"/>
      <c r="E133" s="65"/>
      <c r="F133" s="65"/>
      <c r="G133" s="66"/>
      <c r="H133" s="40">
        <f>+$H$56</f>
        <v>0</v>
      </c>
      <c r="I133" s="43" t="str">
        <f>+$H$86</f>
        <v>-</v>
      </c>
      <c r="J133" s="76" t="str">
        <f t="shared" si="10"/>
        <v>-</v>
      </c>
      <c r="K133" s="77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4"/>
      <c r="E134" s="65"/>
      <c r="F134" s="65"/>
      <c r="G134" s="66"/>
      <c r="H134" s="40">
        <f>+$I$49</f>
        <v>0</v>
      </c>
      <c r="I134" s="43" t="str">
        <f>+$I$79</f>
        <v>-</v>
      </c>
      <c r="J134" s="76" t="str">
        <f t="shared" si="10"/>
        <v>-</v>
      </c>
      <c r="K134" s="77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4"/>
      <c r="E135" s="65"/>
      <c r="F135" s="65"/>
      <c r="G135" s="66"/>
      <c r="H135" s="40">
        <f>+$I$50</f>
        <v>0</v>
      </c>
      <c r="I135" s="43" t="str">
        <f>+$I$80</f>
        <v>-</v>
      </c>
      <c r="J135" s="76" t="str">
        <f t="shared" si="10"/>
        <v>-</v>
      </c>
      <c r="K135" s="77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4"/>
      <c r="E136" s="65"/>
      <c r="F136" s="65"/>
      <c r="G136" s="66"/>
      <c r="H136" s="40">
        <f>+$I$51</f>
        <v>0</v>
      </c>
      <c r="I136" s="43" t="str">
        <f>+$I$81</f>
        <v>-</v>
      </c>
      <c r="J136" s="76" t="str">
        <f t="shared" si="10"/>
        <v>-</v>
      </c>
      <c r="K136" s="77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4"/>
      <c r="E137" s="65"/>
      <c r="F137" s="65"/>
      <c r="G137" s="66"/>
      <c r="H137" s="40">
        <f>+$I$52</f>
        <v>0</v>
      </c>
      <c r="I137" s="43" t="str">
        <f>+$I$82</f>
        <v>-</v>
      </c>
      <c r="J137" s="76" t="str">
        <f t="shared" si="10"/>
        <v>-</v>
      </c>
      <c r="K137" s="77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4"/>
      <c r="E138" s="65"/>
      <c r="F138" s="65"/>
      <c r="G138" s="66"/>
      <c r="H138" s="40">
        <f>+$I$53</f>
        <v>0</v>
      </c>
      <c r="I138" s="43" t="str">
        <f>+$I$83</f>
        <v>-</v>
      </c>
      <c r="J138" s="76" t="str">
        <f t="shared" si="10"/>
        <v>-</v>
      </c>
      <c r="K138" s="77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4"/>
      <c r="E139" s="65"/>
      <c r="F139" s="65"/>
      <c r="G139" s="66"/>
      <c r="H139" s="40">
        <f>+$I$54</f>
        <v>0</v>
      </c>
      <c r="I139" s="43" t="str">
        <f>+$I$84</f>
        <v>-</v>
      </c>
      <c r="J139" s="76" t="str">
        <f t="shared" si="10"/>
        <v>-</v>
      </c>
      <c r="K139" s="77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4"/>
      <c r="E140" s="65"/>
      <c r="F140" s="65"/>
      <c r="G140" s="66"/>
      <c r="H140" s="40">
        <f>+$I$55</f>
        <v>0</v>
      </c>
      <c r="I140" s="43" t="str">
        <f>+$I$85</f>
        <v>-</v>
      </c>
      <c r="J140" s="76" t="str">
        <f t="shared" si="10"/>
        <v>-</v>
      </c>
      <c r="K140" s="77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4"/>
      <c r="E141" s="65"/>
      <c r="F141" s="65"/>
      <c r="G141" s="66"/>
      <c r="H141" s="40">
        <f>+$I$56</f>
        <v>0</v>
      </c>
      <c r="I141" s="43" t="str">
        <f>+$I$86</f>
        <v>-</v>
      </c>
      <c r="J141" s="76" t="str">
        <f t="shared" si="10"/>
        <v>-</v>
      </c>
      <c r="K141" s="77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4"/>
      <c r="E142" s="65"/>
      <c r="F142" s="65"/>
      <c r="G142" s="66"/>
      <c r="H142" s="40">
        <f>+$J$49</f>
        <v>0</v>
      </c>
      <c r="I142" s="43" t="str">
        <f>+$J$79</f>
        <v>-</v>
      </c>
      <c r="J142" s="76" t="str">
        <f t="shared" si="10"/>
        <v>-</v>
      </c>
      <c r="K142" s="77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4"/>
      <c r="E143" s="65"/>
      <c r="F143" s="65"/>
      <c r="G143" s="66"/>
      <c r="H143" s="40">
        <f>+$J$50</f>
        <v>0</v>
      </c>
      <c r="I143" s="43" t="str">
        <f>+$J$80</f>
        <v>-</v>
      </c>
      <c r="J143" s="76" t="str">
        <f t="shared" si="10"/>
        <v>-</v>
      </c>
      <c r="K143" s="77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4"/>
      <c r="E144" s="65"/>
      <c r="F144" s="65"/>
      <c r="G144" s="66"/>
      <c r="H144" s="40">
        <f>+$J$51</f>
        <v>0</v>
      </c>
      <c r="I144" s="43" t="str">
        <f>+$J$81</f>
        <v>-</v>
      </c>
      <c r="J144" s="76" t="str">
        <f t="shared" si="10"/>
        <v>-</v>
      </c>
      <c r="K144" s="77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4"/>
      <c r="E145" s="65"/>
      <c r="F145" s="65"/>
      <c r="G145" s="66"/>
      <c r="H145" s="40">
        <f>+$J$52</f>
        <v>0</v>
      </c>
      <c r="I145" s="43" t="str">
        <f>+$J$82</f>
        <v>-</v>
      </c>
      <c r="J145" s="76" t="str">
        <f t="shared" si="10"/>
        <v>-</v>
      </c>
      <c r="K145" s="77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4"/>
      <c r="E146" s="65"/>
      <c r="F146" s="65"/>
      <c r="G146" s="66"/>
      <c r="H146" s="40">
        <f>+$J$53</f>
        <v>0</v>
      </c>
      <c r="I146" s="43" t="str">
        <f>+$J$83</f>
        <v>-</v>
      </c>
      <c r="J146" s="76" t="str">
        <f t="shared" si="10"/>
        <v>-</v>
      </c>
      <c r="K146" s="77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4"/>
      <c r="E147" s="65"/>
      <c r="F147" s="65"/>
      <c r="G147" s="66"/>
      <c r="H147" s="40">
        <f>+$J$54</f>
        <v>0</v>
      </c>
      <c r="I147" s="43" t="str">
        <f>+$J$84</f>
        <v>-</v>
      </c>
      <c r="J147" s="76" t="str">
        <f t="shared" si="10"/>
        <v>-</v>
      </c>
      <c r="K147" s="77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4"/>
      <c r="E148" s="65"/>
      <c r="F148" s="65"/>
      <c r="G148" s="66"/>
      <c r="H148" s="40">
        <f>+$J$55</f>
        <v>0</v>
      </c>
      <c r="I148" s="43" t="str">
        <f>+$J$85</f>
        <v>-</v>
      </c>
      <c r="J148" s="76" t="str">
        <f t="shared" si="10"/>
        <v>-</v>
      </c>
      <c r="K148" s="77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4"/>
      <c r="E149" s="65"/>
      <c r="F149" s="65"/>
      <c r="G149" s="66"/>
      <c r="H149" s="40">
        <f>+$J$56</f>
        <v>0</v>
      </c>
      <c r="I149" s="43" t="str">
        <f>+$J$86</f>
        <v>-</v>
      </c>
      <c r="J149" s="76" t="str">
        <f t="shared" si="10"/>
        <v>-</v>
      </c>
      <c r="K149" s="77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225</v>
      </c>
      <c r="C150" s="32"/>
      <c r="D150" s="33" t="s">
        <v>226</v>
      </c>
      <c r="H150" s="33" t="s">
        <v>229</v>
      </c>
      <c r="I150" s="41" t="s">
        <v>227</v>
      </c>
      <c r="J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4"/>
      <c r="E151" s="65"/>
      <c r="F151" s="65"/>
      <c r="G151" s="66"/>
      <c r="H151" s="40">
        <f>+$K$49</f>
        <v>0</v>
      </c>
      <c r="I151" s="43" t="str">
        <f>+$K$79</f>
        <v>-</v>
      </c>
      <c r="J151" s="76" t="str">
        <f>+IF(I151="-","-",IF(I151&gt;=30,"POS",(IF(I151&lt;=20,"NEG","DOUBT"))))</f>
        <v>-</v>
      </c>
      <c r="K151" s="77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4"/>
      <c r="E152" s="65"/>
      <c r="F152" s="65"/>
      <c r="G152" s="66"/>
      <c r="H152" s="40">
        <f>+$K$50</f>
        <v>0</v>
      </c>
      <c r="I152" s="43" t="str">
        <f>+$K$80</f>
        <v>-</v>
      </c>
      <c r="J152" s="76" t="str">
        <f aca="true" t="shared" si="11" ref="J152:J190">+IF(I152="-","-",IF(I152&gt;=30,"POS",(IF(I152&lt;=20,"NEG","DOUBT"))))</f>
        <v>-</v>
      </c>
      <c r="K152" s="77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4"/>
      <c r="E153" s="65"/>
      <c r="F153" s="65"/>
      <c r="G153" s="66"/>
      <c r="H153" s="40">
        <f>+$K$51</f>
        <v>0</v>
      </c>
      <c r="I153" s="43" t="str">
        <f>+$K$81</f>
        <v>-</v>
      </c>
      <c r="J153" s="76" t="str">
        <f t="shared" si="11"/>
        <v>-</v>
      </c>
      <c r="K153" s="77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4"/>
      <c r="E154" s="65"/>
      <c r="F154" s="65"/>
      <c r="G154" s="66"/>
      <c r="H154" s="40">
        <f>+$K$52</f>
        <v>0</v>
      </c>
      <c r="I154" s="43" t="str">
        <f>+$K$82</f>
        <v>-</v>
      </c>
      <c r="J154" s="76" t="str">
        <f t="shared" si="11"/>
        <v>-</v>
      </c>
      <c r="K154" s="77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4"/>
      <c r="E155" s="65"/>
      <c r="F155" s="65"/>
      <c r="G155" s="66"/>
      <c r="H155" s="40">
        <f>+$K$53</f>
        <v>0</v>
      </c>
      <c r="I155" s="43" t="str">
        <f>+$K$83</f>
        <v>-</v>
      </c>
      <c r="J155" s="76" t="str">
        <f t="shared" si="11"/>
        <v>-</v>
      </c>
      <c r="K155" s="77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4"/>
      <c r="E156" s="65"/>
      <c r="F156" s="65"/>
      <c r="G156" s="66"/>
      <c r="H156" s="40">
        <f>+$K$54</f>
        <v>0</v>
      </c>
      <c r="I156" s="43" t="str">
        <f>+$K$84</f>
        <v>-</v>
      </c>
      <c r="J156" s="76" t="str">
        <f t="shared" si="11"/>
        <v>-</v>
      </c>
      <c r="K156" s="77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4"/>
      <c r="E157" s="65"/>
      <c r="F157" s="65"/>
      <c r="G157" s="66"/>
      <c r="H157" s="40">
        <f>+$K$55</f>
        <v>0</v>
      </c>
      <c r="I157" s="43" t="str">
        <f>+$K$85</f>
        <v>-</v>
      </c>
      <c r="J157" s="76" t="str">
        <f t="shared" si="11"/>
        <v>-</v>
      </c>
      <c r="K157" s="77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4"/>
      <c r="E158" s="65"/>
      <c r="F158" s="65"/>
      <c r="G158" s="66"/>
      <c r="H158" s="40">
        <f>+$K$56</f>
        <v>0</v>
      </c>
      <c r="I158" s="43" t="str">
        <f>+$K$86</f>
        <v>-</v>
      </c>
      <c r="J158" s="76" t="str">
        <f t="shared" si="11"/>
        <v>-</v>
      </c>
      <c r="K158" s="77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4"/>
      <c r="E159" s="65"/>
      <c r="F159" s="65"/>
      <c r="G159" s="66"/>
      <c r="H159" s="40">
        <f>+$L$49</f>
        <v>0</v>
      </c>
      <c r="I159" s="43" t="str">
        <f>+$L$79</f>
        <v>-</v>
      </c>
      <c r="J159" s="76" t="str">
        <f t="shared" si="11"/>
        <v>-</v>
      </c>
      <c r="K159" s="77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4"/>
      <c r="E160" s="65"/>
      <c r="F160" s="65"/>
      <c r="G160" s="66"/>
      <c r="H160" s="40">
        <f>+$L$50</f>
        <v>0</v>
      </c>
      <c r="I160" s="43" t="str">
        <f>+$L$80</f>
        <v>-</v>
      </c>
      <c r="J160" s="76" t="str">
        <f t="shared" si="11"/>
        <v>-</v>
      </c>
      <c r="K160" s="77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4"/>
      <c r="E161" s="65"/>
      <c r="F161" s="65"/>
      <c r="G161" s="66"/>
      <c r="H161" s="40">
        <f>+$L$51</f>
        <v>0</v>
      </c>
      <c r="I161" s="43" t="str">
        <f>+$L$81</f>
        <v>-</v>
      </c>
      <c r="J161" s="76" t="str">
        <f t="shared" si="11"/>
        <v>-</v>
      </c>
      <c r="K161" s="77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4"/>
      <c r="E162" s="65"/>
      <c r="F162" s="65"/>
      <c r="G162" s="66"/>
      <c r="H162" s="40">
        <f>+$L$52</f>
        <v>0</v>
      </c>
      <c r="I162" s="43" t="str">
        <f>+$L$82</f>
        <v>-</v>
      </c>
      <c r="J162" s="76" t="str">
        <f t="shared" si="11"/>
        <v>-</v>
      </c>
      <c r="K162" s="77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4"/>
      <c r="E163" s="65"/>
      <c r="F163" s="65"/>
      <c r="G163" s="66"/>
      <c r="H163" s="40">
        <f>+$L$53</f>
        <v>0</v>
      </c>
      <c r="I163" s="43" t="str">
        <f>+$L$83</f>
        <v>-</v>
      </c>
      <c r="J163" s="76" t="str">
        <f t="shared" si="11"/>
        <v>-</v>
      </c>
      <c r="K163" s="77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4"/>
      <c r="E164" s="65"/>
      <c r="F164" s="65"/>
      <c r="G164" s="66"/>
      <c r="H164" s="40">
        <f>+$L$54</f>
        <v>0</v>
      </c>
      <c r="I164" s="43" t="str">
        <f>+$L$84</f>
        <v>-</v>
      </c>
      <c r="J164" s="76" t="str">
        <f t="shared" si="11"/>
        <v>-</v>
      </c>
      <c r="K164" s="77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4"/>
      <c r="E165" s="65"/>
      <c r="F165" s="65"/>
      <c r="G165" s="66"/>
      <c r="H165" s="40">
        <f>+$L$55</f>
        <v>0</v>
      </c>
      <c r="I165" s="43" t="str">
        <f>+$L$85</f>
        <v>-</v>
      </c>
      <c r="J165" s="76" t="str">
        <f t="shared" si="11"/>
        <v>-</v>
      </c>
      <c r="K165" s="77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4"/>
      <c r="E166" s="65"/>
      <c r="F166" s="65"/>
      <c r="G166" s="66"/>
      <c r="H166" s="40">
        <f>+$L$56</f>
        <v>0</v>
      </c>
      <c r="I166" s="43" t="str">
        <f>+$L$86</f>
        <v>-</v>
      </c>
      <c r="J166" s="76" t="str">
        <f t="shared" si="11"/>
        <v>-</v>
      </c>
      <c r="K166" s="77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4"/>
      <c r="E167" s="65"/>
      <c r="F167" s="65"/>
      <c r="G167" s="66"/>
      <c r="H167" s="40">
        <f>+$M$49</f>
        <v>0</v>
      </c>
      <c r="I167" s="43" t="str">
        <f>+$M$79</f>
        <v>-</v>
      </c>
      <c r="J167" s="76" t="str">
        <f t="shared" si="11"/>
        <v>-</v>
      </c>
      <c r="K167" s="77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4"/>
      <c r="E168" s="65"/>
      <c r="F168" s="65"/>
      <c r="G168" s="66"/>
      <c r="H168" s="40">
        <f>+$M$50</f>
        <v>0</v>
      </c>
      <c r="I168" s="43" t="str">
        <f>+$M$80</f>
        <v>-</v>
      </c>
      <c r="J168" s="76" t="str">
        <f t="shared" si="11"/>
        <v>-</v>
      </c>
      <c r="K168" s="77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4"/>
      <c r="E169" s="65"/>
      <c r="F169" s="65"/>
      <c r="G169" s="66"/>
      <c r="H169" s="40">
        <f>+$M$51</f>
        <v>0</v>
      </c>
      <c r="I169" s="43" t="str">
        <f>+$M$81</f>
        <v>-</v>
      </c>
      <c r="J169" s="76" t="str">
        <f t="shared" si="11"/>
        <v>-</v>
      </c>
      <c r="K169" s="77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4"/>
      <c r="E170" s="65"/>
      <c r="F170" s="65"/>
      <c r="G170" s="66"/>
      <c r="H170" s="40">
        <f>+$M$52</f>
        <v>0</v>
      </c>
      <c r="I170" s="43" t="str">
        <f>+$M$82</f>
        <v>-</v>
      </c>
      <c r="J170" s="76" t="str">
        <f t="shared" si="11"/>
        <v>-</v>
      </c>
      <c r="K170" s="77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4"/>
      <c r="E171" s="65"/>
      <c r="F171" s="65"/>
      <c r="G171" s="66"/>
      <c r="H171" s="40">
        <f>+$M$53</f>
        <v>0</v>
      </c>
      <c r="I171" s="43" t="str">
        <f>+$M$83</f>
        <v>-</v>
      </c>
      <c r="J171" s="76" t="str">
        <f t="shared" si="11"/>
        <v>-</v>
      </c>
      <c r="K171" s="77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4"/>
      <c r="E172" s="65"/>
      <c r="F172" s="65"/>
      <c r="G172" s="66"/>
      <c r="H172" s="40">
        <f>+$M$54</f>
        <v>0</v>
      </c>
      <c r="I172" s="43" t="str">
        <f>+$M$84</f>
        <v>-</v>
      </c>
      <c r="J172" s="76" t="str">
        <f t="shared" si="11"/>
        <v>-</v>
      </c>
      <c r="K172" s="77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4"/>
      <c r="E173" s="65"/>
      <c r="F173" s="65"/>
      <c r="G173" s="66"/>
      <c r="H173" s="40">
        <f>+$M$55</f>
        <v>0</v>
      </c>
      <c r="I173" s="43" t="str">
        <f>+$M$85</f>
        <v>-</v>
      </c>
      <c r="J173" s="76" t="str">
        <f t="shared" si="11"/>
        <v>-</v>
      </c>
      <c r="K173" s="77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4"/>
      <c r="E174" s="65"/>
      <c r="F174" s="65"/>
      <c r="G174" s="66"/>
      <c r="H174" s="40">
        <f>+$M$56</f>
        <v>0</v>
      </c>
      <c r="I174" s="43" t="str">
        <f>+$M$86</f>
        <v>-</v>
      </c>
      <c r="J174" s="76" t="str">
        <f t="shared" si="11"/>
        <v>-</v>
      </c>
      <c r="K174" s="77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4"/>
      <c r="E175" s="65"/>
      <c r="F175" s="65"/>
      <c r="G175" s="66"/>
      <c r="H175" s="40">
        <f>+$N$49</f>
        <v>0</v>
      </c>
      <c r="I175" s="43" t="str">
        <f>+$N$79</f>
        <v>-</v>
      </c>
      <c r="J175" s="76" t="str">
        <f t="shared" si="11"/>
        <v>-</v>
      </c>
      <c r="K175" s="77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4"/>
      <c r="E176" s="65"/>
      <c r="F176" s="65"/>
      <c r="G176" s="66"/>
      <c r="H176" s="40">
        <f>+$N$50</f>
        <v>0</v>
      </c>
      <c r="I176" s="43" t="str">
        <f>+$N$80</f>
        <v>-</v>
      </c>
      <c r="J176" s="76" t="str">
        <f t="shared" si="11"/>
        <v>-</v>
      </c>
      <c r="K176" s="77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4"/>
      <c r="E177" s="65"/>
      <c r="F177" s="65"/>
      <c r="G177" s="66"/>
      <c r="H177" s="40">
        <f>+$N$51</f>
        <v>0</v>
      </c>
      <c r="I177" s="43" t="str">
        <f>+$N$81</f>
        <v>-</v>
      </c>
      <c r="J177" s="76" t="str">
        <f t="shared" si="11"/>
        <v>-</v>
      </c>
      <c r="K177" s="77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4"/>
      <c r="E178" s="65"/>
      <c r="F178" s="65"/>
      <c r="G178" s="66"/>
      <c r="H178" s="40">
        <f>+$N$52</f>
        <v>0</v>
      </c>
      <c r="I178" s="43" t="str">
        <f>+$N$82</f>
        <v>-</v>
      </c>
      <c r="J178" s="76" t="str">
        <f t="shared" si="11"/>
        <v>-</v>
      </c>
      <c r="K178" s="77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4"/>
      <c r="E179" s="65"/>
      <c r="F179" s="65"/>
      <c r="G179" s="66"/>
      <c r="H179" s="40">
        <f>+$N$53</f>
        <v>0</v>
      </c>
      <c r="I179" s="43" t="str">
        <f>+$N$83</f>
        <v>-</v>
      </c>
      <c r="J179" s="76" t="str">
        <f t="shared" si="11"/>
        <v>-</v>
      </c>
      <c r="K179" s="77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4"/>
      <c r="E180" s="65"/>
      <c r="F180" s="65"/>
      <c r="G180" s="66"/>
      <c r="H180" s="40">
        <f>+$N$54</f>
        <v>0</v>
      </c>
      <c r="I180" s="43" t="str">
        <f>+$N$84</f>
        <v>-</v>
      </c>
      <c r="J180" s="76" t="str">
        <f t="shared" si="11"/>
        <v>-</v>
      </c>
      <c r="K180" s="77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4"/>
      <c r="E181" s="65"/>
      <c r="F181" s="65"/>
      <c r="G181" s="66"/>
      <c r="H181" s="40">
        <f>+$N$55</f>
        <v>0</v>
      </c>
      <c r="I181" s="43" t="str">
        <f>+$N$85</f>
        <v>-</v>
      </c>
      <c r="J181" s="76" t="str">
        <f t="shared" si="11"/>
        <v>-</v>
      </c>
      <c r="K181" s="77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4"/>
      <c r="E182" s="65"/>
      <c r="F182" s="65"/>
      <c r="G182" s="66"/>
      <c r="H182" s="40">
        <f>+$N$56</f>
        <v>0</v>
      </c>
      <c r="I182" s="43" t="str">
        <f>+$N$86</f>
        <v>-</v>
      </c>
      <c r="J182" s="76" t="str">
        <f t="shared" si="11"/>
        <v>-</v>
      </c>
      <c r="K182" s="77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4"/>
      <c r="E183" s="65"/>
      <c r="F183" s="65"/>
      <c r="G183" s="66"/>
      <c r="H183" s="40">
        <f>+$O$49</f>
        <v>0</v>
      </c>
      <c r="I183" s="43" t="str">
        <f>+$O$79</f>
        <v>-</v>
      </c>
      <c r="J183" s="76" t="str">
        <f t="shared" si="11"/>
        <v>-</v>
      </c>
      <c r="K183" s="77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4"/>
      <c r="E184" s="65"/>
      <c r="F184" s="65"/>
      <c r="G184" s="66"/>
      <c r="H184" s="40">
        <f>+$O$50</f>
        <v>0</v>
      </c>
      <c r="I184" s="43" t="str">
        <f>+$O$80</f>
        <v>-</v>
      </c>
      <c r="J184" s="76" t="str">
        <f t="shared" si="11"/>
        <v>-</v>
      </c>
      <c r="K184" s="77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4"/>
      <c r="E185" s="65"/>
      <c r="F185" s="65"/>
      <c r="G185" s="66"/>
      <c r="H185" s="40">
        <f>+$O$51</f>
        <v>0</v>
      </c>
      <c r="I185" s="43" t="str">
        <f>+$O$81</f>
        <v>-</v>
      </c>
      <c r="J185" s="76" t="str">
        <f t="shared" si="11"/>
        <v>-</v>
      </c>
      <c r="K185" s="77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4"/>
      <c r="E186" s="65"/>
      <c r="F186" s="65"/>
      <c r="G186" s="66"/>
      <c r="H186" s="40">
        <f>+$O$52</f>
        <v>0</v>
      </c>
      <c r="I186" s="43" t="str">
        <f>+$O$82</f>
        <v>-</v>
      </c>
      <c r="J186" s="76" t="str">
        <f t="shared" si="11"/>
        <v>-</v>
      </c>
      <c r="K186" s="77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4"/>
      <c r="E187" s="65"/>
      <c r="F187" s="65"/>
      <c r="G187" s="66"/>
      <c r="H187" s="40">
        <f>+$O$53</f>
        <v>0</v>
      </c>
      <c r="I187" s="43" t="str">
        <f>+$O$83</f>
        <v>-</v>
      </c>
      <c r="J187" s="76" t="str">
        <f t="shared" si="11"/>
        <v>-</v>
      </c>
      <c r="K187" s="77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4"/>
      <c r="E188" s="65"/>
      <c r="F188" s="65"/>
      <c r="G188" s="66"/>
      <c r="H188" s="40">
        <f>+$O$54</f>
        <v>0</v>
      </c>
      <c r="I188" s="43" t="str">
        <f>+$O$84</f>
        <v>-</v>
      </c>
      <c r="J188" s="76" t="str">
        <f t="shared" si="11"/>
        <v>-</v>
      </c>
      <c r="K188" s="77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4"/>
      <c r="E189" s="65"/>
      <c r="F189" s="65"/>
      <c r="G189" s="66"/>
      <c r="H189" s="40">
        <f>+$O$55</f>
        <v>0</v>
      </c>
      <c r="I189" s="43" t="str">
        <f>+$O$85</f>
        <v>-</v>
      </c>
      <c r="J189" s="76" t="str">
        <f t="shared" si="11"/>
        <v>-</v>
      </c>
      <c r="K189" s="77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4"/>
      <c r="E190" s="65"/>
      <c r="F190" s="65"/>
      <c r="G190" s="66"/>
      <c r="H190" s="40">
        <f>+$O$56</f>
        <v>0</v>
      </c>
      <c r="I190" s="43" t="str">
        <f>+$O$86</f>
        <v>-</v>
      </c>
      <c r="J190" s="76" t="str">
        <f t="shared" si="11"/>
        <v>-</v>
      </c>
      <c r="K190" s="77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4.2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17">
    <mergeCell ref="J185:K185"/>
    <mergeCell ref="J176:K176"/>
    <mergeCell ref="J177:K177"/>
    <mergeCell ref="J178:K178"/>
    <mergeCell ref="J179:K179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75:K175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59:K159"/>
    <mergeCell ref="J151:K151"/>
    <mergeCell ref="J138:K138"/>
    <mergeCell ref="J139:K139"/>
    <mergeCell ref="J130:K130"/>
    <mergeCell ref="J131:K131"/>
    <mergeCell ref="J132:K132"/>
    <mergeCell ref="J133:K133"/>
    <mergeCell ref="J134:K134"/>
    <mergeCell ref="J152:K152"/>
    <mergeCell ref="J153:K153"/>
    <mergeCell ref="J154:K154"/>
    <mergeCell ref="J147:K147"/>
    <mergeCell ref="J148:K148"/>
    <mergeCell ref="J149:K149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9:G119"/>
    <mergeCell ref="D110:G110"/>
    <mergeCell ref="D111:G111"/>
    <mergeCell ref="D112:G112"/>
    <mergeCell ref="D113:G113"/>
    <mergeCell ref="D114:G114"/>
    <mergeCell ref="D106:G106"/>
    <mergeCell ref="D107:G107"/>
    <mergeCell ref="D115:G115"/>
    <mergeCell ref="D116:G116"/>
    <mergeCell ref="D117:G117"/>
    <mergeCell ref="D118:G118"/>
    <mergeCell ref="J106:K106"/>
    <mergeCell ref="J95:K95"/>
    <mergeCell ref="J99:K99"/>
    <mergeCell ref="D108:G108"/>
    <mergeCell ref="D109:G109"/>
    <mergeCell ref="D100:G100"/>
    <mergeCell ref="D101:G101"/>
    <mergeCell ref="D102:G102"/>
    <mergeCell ref="D103:G103"/>
    <mergeCell ref="D104:G104"/>
    <mergeCell ref="B9:O9"/>
    <mergeCell ref="D95:G95"/>
    <mergeCell ref="F11:H11"/>
    <mergeCell ref="J11:L11"/>
    <mergeCell ref="M11:O11"/>
    <mergeCell ref="D105:G105"/>
    <mergeCell ref="J96:K96"/>
    <mergeCell ref="J97:K97"/>
    <mergeCell ref="D94:G94"/>
    <mergeCell ref="D99:G99"/>
    <mergeCell ref="J98:K98"/>
    <mergeCell ref="D98:G98"/>
    <mergeCell ref="B59:P59"/>
    <mergeCell ref="F13:O13"/>
    <mergeCell ref="F14:O14"/>
    <mergeCell ref="J107:K107"/>
    <mergeCell ref="B71:P71"/>
    <mergeCell ref="D75:O75"/>
    <mergeCell ref="J94:K94"/>
    <mergeCell ref="J105:K105"/>
    <mergeCell ref="S41:AF42"/>
    <mergeCell ref="B70:P70"/>
    <mergeCell ref="I65:K65"/>
    <mergeCell ref="I66:K66"/>
    <mergeCell ref="D26:N26"/>
    <mergeCell ref="B5:P5"/>
    <mergeCell ref="B6:P6"/>
    <mergeCell ref="B62:P62"/>
    <mergeCell ref="D45:O45"/>
    <mergeCell ref="B8:O8"/>
    <mergeCell ref="B17:O17"/>
    <mergeCell ref="B18:O18"/>
    <mergeCell ref="B61:P61"/>
    <mergeCell ref="F15:O15"/>
    <mergeCell ref="D96:G96"/>
    <mergeCell ref="D97:G97"/>
    <mergeCell ref="B41:P41"/>
    <mergeCell ref="B42:P42"/>
  </mergeCells>
  <conditionalFormatting sqref="I65:K65">
    <cfRule type="cellIs" priority="28" dxfId="20" operator="equal">
      <formula>"ok"</formula>
    </cfRule>
  </conditionalFormatting>
  <conditionalFormatting sqref="I66:K66">
    <cfRule type="cellIs" priority="26" dxfId="21" operator="equal">
      <formula>"no"</formula>
    </cfRule>
    <cfRule type="cellIs" priority="27" dxfId="20" operator="equal">
      <formula>"ok"</formula>
    </cfRule>
  </conditionalFormatting>
  <conditionalFormatting sqref="J94:K149 J151:K190">
    <cfRule type="cellIs" priority="17" dxfId="22" operator="equal">
      <formula>"POS"</formula>
    </cfRule>
  </conditionalFormatting>
  <conditionalFormatting sqref="J94:K190">
    <cfRule type="cellIs" priority="1" dxfId="23" operator="equal" stopIfTrue="1">
      <formula>"DOUBT"</formula>
    </cfRule>
    <cfRule type="cellIs" priority="14" dxfId="23" operator="equal">
      <formula>"DUD"</formula>
    </cfRule>
  </conditionalFormatting>
  <conditionalFormatting sqref="D79:O86">
    <cfRule type="cellIs" priority="4" dxfId="24" operator="greaterThan" stopIfTrue="1">
      <formula>0.45</formula>
    </cfRule>
    <cfRule type="cellIs" priority="5" dxfId="23" operator="between" stopIfTrue="1">
      <formula>0.4</formula>
      <formula>0.45</formula>
    </cfRule>
  </conditionalFormatting>
  <conditionalFormatting sqref="I94:I149 I151:I190">
    <cfRule type="cellIs" priority="2" dxfId="24" operator="greaterThan" stopIfTrue="1">
      <formula>0.45</formula>
    </cfRule>
    <cfRule type="cellIs" priority="3" dxfId="23" operator="between" stopIfTrue="1">
      <formula>0.4</formula>
      <formula>0.45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5:AK191"/>
  <sheetViews>
    <sheetView showGridLines="0" zoomScale="99" zoomScaleNormal="99" zoomScalePageLayoutView="87" workbookViewId="0" topLeftCell="A95">
      <selection activeCell="D113" sqref="D113:G113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9" width="7.00390625" style="0" customWidth="1"/>
    <col min="10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">
      <c r="B5" s="72" t="s">
        <v>235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4.25">
      <c r="B6" s="73" t="s">
        <v>236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ht="14.25">
      <c r="I7" s="1" t="s">
        <v>237</v>
      </c>
    </row>
    <row r="8" spans="2:15" ht="23.25">
      <c r="B8" s="58" t="s">
        <v>204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ht="14.25">
      <c r="B9" s="59" t="s">
        <v>205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4.25">
      <c r="B11" s="53" t="s">
        <v>206</v>
      </c>
      <c r="C11" s="54"/>
      <c r="D11" s="54"/>
      <c r="E11" s="55"/>
      <c r="F11" s="80"/>
      <c r="G11" s="81"/>
      <c r="H11" s="82"/>
      <c r="I11" s="31"/>
      <c r="J11" s="83" t="s">
        <v>207</v>
      </c>
      <c r="K11" s="83"/>
      <c r="L11" s="83"/>
      <c r="M11" s="84"/>
      <c r="N11" s="84"/>
      <c r="O11" s="84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4.25">
      <c r="B13" s="53"/>
      <c r="C13" s="54"/>
      <c r="D13" s="54"/>
      <c r="E13" s="55"/>
      <c r="F13" s="61"/>
      <c r="G13" s="62"/>
      <c r="H13" s="62"/>
      <c r="I13" s="62"/>
      <c r="J13" s="62"/>
      <c r="K13" s="62"/>
      <c r="L13" s="62"/>
      <c r="M13" s="62"/>
      <c r="N13" s="62"/>
      <c r="O13" s="63"/>
      <c r="AH13" s="19" t="s">
        <v>179</v>
      </c>
      <c r="AI13" s="20">
        <f>+$M$51</f>
        <v>0</v>
      </c>
    </row>
    <row r="14" spans="2:35" ht="14.25">
      <c r="B14" s="53"/>
      <c r="C14" s="54"/>
      <c r="D14" s="54"/>
      <c r="E14" s="55"/>
      <c r="F14" s="61"/>
      <c r="G14" s="62"/>
      <c r="H14" s="62"/>
      <c r="I14" s="62"/>
      <c r="J14" s="62"/>
      <c r="K14" s="62"/>
      <c r="L14" s="62"/>
      <c r="M14" s="62"/>
      <c r="N14" s="62"/>
      <c r="O14" s="63"/>
      <c r="AH14" s="19" t="s">
        <v>180</v>
      </c>
      <c r="AI14" s="20">
        <f>+$M$52</f>
        <v>0</v>
      </c>
    </row>
    <row r="15" spans="2:35" ht="14.25">
      <c r="B15" s="53"/>
      <c r="C15" s="54"/>
      <c r="D15" s="54"/>
      <c r="E15" s="55"/>
      <c r="F15" s="61"/>
      <c r="G15" s="62"/>
      <c r="H15" s="62"/>
      <c r="I15" s="62"/>
      <c r="J15" s="62"/>
      <c r="K15" s="62"/>
      <c r="L15" s="62"/>
      <c r="M15" s="62"/>
      <c r="N15" s="62"/>
      <c r="O15" s="63"/>
      <c r="AH15" s="19" t="s">
        <v>181</v>
      </c>
      <c r="AI15" s="20">
        <f>+$M$53</f>
        <v>0</v>
      </c>
    </row>
    <row r="16" spans="2:35" ht="14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AH16" s="19" t="s">
        <v>182</v>
      </c>
      <c r="AI16" s="20">
        <f>+$M$54</f>
        <v>0</v>
      </c>
    </row>
    <row r="17" spans="2:35" ht="23.25">
      <c r="B17" s="58" t="s">
        <v>208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/>
      <c r="AH17" s="19" t="s">
        <v>183</v>
      </c>
      <c r="AI17" s="20">
        <f>+$M$55</f>
        <v>0</v>
      </c>
    </row>
    <row r="18" spans="2:35" ht="14.25">
      <c r="B18" s="59" t="s">
        <v>209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6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AH19" s="19" t="s">
        <v>185</v>
      </c>
      <c r="AI19" s="20">
        <f>+$N$49</f>
        <v>0</v>
      </c>
    </row>
    <row r="20" spans="5:35" ht="14.25">
      <c r="E20" s="56"/>
      <c r="F20" s="56"/>
      <c r="G20" s="27" t="s">
        <v>210</v>
      </c>
      <c r="H20" s="27" t="s">
        <v>211</v>
      </c>
      <c r="I20" s="56"/>
      <c r="J20" s="56"/>
      <c r="K20" s="56"/>
      <c r="L20" s="56"/>
      <c r="M20" s="56"/>
      <c r="N20" s="56"/>
      <c r="O20" s="56"/>
      <c r="P20" s="56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4.25">
      <c r="D21" s="3" t="s">
        <v>212</v>
      </c>
      <c r="E21" s="56"/>
      <c r="F21" s="56"/>
      <c r="G21" s="25"/>
      <c r="H21" s="25"/>
      <c r="I21" s="56"/>
      <c r="J21" s="56"/>
      <c r="K21" s="56"/>
      <c r="L21" s="56"/>
      <c r="M21" s="56"/>
      <c r="N21" s="56"/>
      <c r="O21" s="56"/>
      <c r="P21" s="56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4.25">
      <c r="B22" s="3"/>
      <c r="D22" s="3" t="s">
        <v>213</v>
      </c>
      <c r="E22" s="56"/>
      <c r="F22" s="56"/>
      <c r="G22" s="25"/>
      <c r="H22" s="25"/>
      <c r="I22" s="56"/>
      <c r="J22" s="56"/>
      <c r="K22" s="56"/>
      <c r="L22" s="56"/>
      <c r="M22" s="56"/>
      <c r="N22" s="56"/>
      <c r="O22" s="56"/>
      <c r="P22" s="56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4.25">
      <c r="B23" s="3"/>
      <c r="C23" s="56"/>
      <c r="D23" s="3" t="s">
        <v>214</v>
      </c>
      <c r="E23" s="56"/>
      <c r="F23" s="56"/>
      <c r="G23" s="25"/>
      <c r="H23" s="25"/>
      <c r="I23" s="56"/>
      <c r="J23" s="56"/>
      <c r="K23" s="56"/>
      <c r="L23" s="56"/>
      <c r="M23" s="56"/>
      <c r="N23" s="56"/>
      <c r="O23" s="56"/>
      <c r="P23" s="56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4.25">
      <c r="B24" s="3"/>
      <c r="C24" s="56"/>
      <c r="D24" s="3" t="s">
        <v>215</v>
      </c>
      <c r="E24" s="56"/>
      <c r="F24" s="56"/>
      <c r="G24" s="25"/>
      <c r="H24" s="25"/>
      <c r="I24" s="56"/>
      <c r="J24" s="56"/>
      <c r="K24" s="56"/>
      <c r="L24" s="56"/>
      <c r="M24" s="56"/>
      <c r="N24" s="56"/>
      <c r="O24" s="56"/>
      <c r="P24" s="56"/>
      <c r="AH24" s="19" t="s">
        <v>190</v>
      </c>
      <c r="AI24" s="20">
        <f>+$N$54</f>
        <v>0</v>
      </c>
    </row>
    <row r="25" spans="2:35" ht="14.25">
      <c r="B25" s="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AH25" s="19" t="s">
        <v>191</v>
      </c>
      <c r="AI25" s="20">
        <f>+$N$55</f>
        <v>0</v>
      </c>
    </row>
    <row r="26" spans="2:37" s="6" customFormat="1" ht="14.25">
      <c r="B26" s="44"/>
      <c r="C26" s="44"/>
      <c r="D26" s="71" t="s">
        <v>216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4.2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4.2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4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4.2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4.2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4.2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4.2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4.2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4.2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4.2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4.2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4.2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4.25">
      <c r="AH39" s="19" t="s">
        <v>111</v>
      </c>
      <c r="AI39" s="20">
        <f>+$D$53</f>
        <v>0</v>
      </c>
    </row>
    <row r="40" spans="34:35" ht="14.25">
      <c r="AH40" s="19" t="s">
        <v>112</v>
      </c>
      <c r="AI40" s="20">
        <f>+$D$54</f>
        <v>0</v>
      </c>
    </row>
    <row r="41" spans="2:35" ht="23.25">
      <c r="B41" s="58" t="s">
        <v>219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S41" s="67" t="s">
        <v>203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H41" s="19" t="s">
        <v>113</v>
      </c>
      <c r="AI41" s="20">
        <f>+$D$55</f>
        <v>0</v>
      </c>
    </row>
    <row r="42" spans="2:35" ht="14.25">
      <c r="B42" s="59" t="s">
        <v>217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H42" s="19" t="s">
        <v>114</v>
      </c>
      <c r="AI42" s="20">
        <f>+$D$56</f>
        <v>0</v>
      </c>
    </row>
    <row r="43" spans="34:35" ht="14.25">
      <c r="AH43" s="19" t="s">
        <v>115</v>
      </c>
      <c r="AI43" s="20">
        <f>+$E$49</f>
        <v>0</v>
      </c>
    </row>
    <row r="44" spans="2:35" ht="14.2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4.25">
      <c r="B45" s="48"/>
      <c r="C45" s="48"/>
      <c r="D45" s="75" t="s">
        <v>218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49"/>
      <c r="AH45" s="19" t="s">
        <v>117</v>
      </c>
      <c r="AI45" s="20">
        <f>+$E$51</f>
        <v>0</v>
      </c>
    </row>
    <row r="46" spans="2:35" ht="14.2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4.2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Y47" s="24" t="e">
        <f>+AVERAGE(V47:V48)</f>
        <v>#N/A</v>
      </c>
      <c r="AH47" s="19" t="s">
        <v>119</v>
      </c>
      <c r="AI47" s="20">
        <f>+$E$53</f>
        <v>0</v>
      </c>
    </row>
    <row r="48" spans="2:35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4.2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Y49" s="24" t="e">
        <f>+AVERAGE(V49:V50)</f>
        <v>#N/A</v>
      </c>
      <c r="AH49" s="19" t="s">
        <v>121</v>
      </c>
      <c r="AI49" s="20">
        <f>+$E$55</f>
        <v>0</v>
      </c>
    </row>
    <row r="50" spans="2:35" ht="14.2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4.2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4.2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4.2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4.2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4.2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4.2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4.2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4.2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5.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4.2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0" t="s">
        <v>223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4.25">
      <c r="B62" s="74" t="s">
        <v>220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4.2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4.2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4.25">
      <c r="B65" s="9"/>
      <c r="C65" s="9"/>
      <c r="D65" s="10" t="s">
        <v>221</v>
      </c>
      <c r="E65" s="11"/>
      <c r="F65" s="11"/>
      <c r="G65" s="12"/>
      <c r="I65" s="68" t="e">
        <f>+IF((AVERAGE(V47:V48))&gt;=0.75,"OK","NO")</f>
        <v>#N/A</v>
      </c>
      <c r="J65" s="69"/>
      <c r="K65" s="70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4.25">
      <c r="B66" s="9"/>
      <c r="C66" s="9"/>
      <c r="D66" s="10" t="s">
        <v>222</v>
      </c>
      <c r="E66" s="11"/>
      <c r="F66" s="11"/>
      <c r="G66" s="12"/>
      <c r="I66" s="68" t="e">
        <f>+IF((AVERAGE(V49:V50))&lt;0.2,"OK","NO")</f>
        <v>#N/A</v>
      </c>
      <c r="J66" s="69"/>
      <c r="K66" s="70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4.2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4.2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4.2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0" t="s">
        <v>230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4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4.2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4.2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4.2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4.25">
      <c r="B75" s="51"/>
      <c r="C75" s="51"/>
      <c r="D75" s="79" t="s">
        <v>233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4.2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4.2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4.2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4.25">
      <c r="B79" s="51" t="s">
        <v>0</v>
      </c>
      <c r="C79" s="51"/>
      <c r="D79" s="57" t="str">
        <f>IF(D49="","-",IF(((D49-($Y$49))/($Y$47-($Y$49))*100)&lt;0,0,(((D49-($Y$49))/($Y$47-($Y$49)))*100)))</f>
        <v>-</v>
      </c>
      <c r="E79" s="57" t="str">
        <f aca="true" t="shared" si="2" ref="E79:O79">IF(E49="","-",IF(((E49-($Y$49))/($Y$47-($Y$49))*100)&lt;0,0,(((E49-($Y$49))/($Y$47-($Y$49)))*100)))</f>
        <v>-</v>
      </c>
      <c r="F79" s="57" t="str">
        <f t="shared" si="2"/>
        <v>-</v>
      </c>
      <c r="G79" s="57" t="str">
        <f t="shared" si="2"/>
        <v>-</v>
      </c>
      <c r="H79" s="57" t="str">
        <f t="shared" si="2"/>
        <v>-</v>
      </c>
      <c r="I79" s="57" t="str">
        <f t="shared" si="2"/>
        <v>-</v>
      </c>
      <c r="J79" s="57" t="str">
        <f t="shared" si="2"/>
        <v>-</v>
      </c>
      <c r="K79" s="57" t="str">
        <f t="shared" si="2"/>
        <v>-</v>
      </c>
      <c r="L79" s="57" t="str">
        <f t="shared" si="2"/>
        <v>-</v>
      </c>
      <c r="M79" s="57" t="str">
        <f t="shared" si="2"/>
        <v>-</v>
      </c>
      <c r="N79" s="57" t="str">
        <f t="shared" si="2"/>
        <v>-</v>
      </c>
      <c r="O79" s="57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4.25">
      <c r="B80" s="51" t="s">
        <v>1</v>
      </c>
      <c r="C80" s="51"/>
      <c r="D80" s="57" t="str">
        <f aca="true" t="shared" si="3" ref="D80:O86">IF(D50="","-",IF(((D50-($Y$49))/($Y$47-($Y$49))*100)&lt;0,0,(((D50-($Y$49))/($Y$47-($Y$49)))*100)))</f>
        <v>-</v>
      </c>
      <c r="E80" s="57" t="str">
        <f t="shared" si="3"/>
        <v>-</v>
      </c>
      <c r="F80" s="57" t="str">
        <f t="shared" si="3"/>
        <v>-</v>
      </c>
      <c r="G80" s="57" t="str">
        <f t="shared" si="3"/>
        <v>-</v>
      </c>
      <c r="H80" s="57" t="str">
        <f t="shared" si="3"/>
        <v>-</v>
      </c>
      <c r="I80" s="57" t="str">
        <f t="shared" si="3"/>
        <v>-</v>
      </c>
      <c r="J80" s="57" t="str">
        <f t="shared" si="3"/>
        <v>-</v>
      </c>
      <c r="K80" s="57" t="str">
        <f t="shared" si="3"/>
        <v>-</v>
      </c>
      <c r="L80" s="57" t="str">
        <f t="shared" si="3"/>
        <v>-</v>
      </c>
      <c r="M80" s="57" t="str">
        <f t="shared" si="3"/>
        <v>-</v>
      </c>
      <c r="N80" s="57" t="str">
        <f t="shared" si="3"/>
        <v>-</v>
      </c>
      <c r="O80" s="57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4.25">
      <c r="B81" s="51" t="s">
        <v>2</v>
      </c>
      <c r="C81" s="51"/>
      <c r="D81" s="57" t="str">
        <f t="shared" si="3"/>
        <v>-</v>
      </c>
      <c r="E81" s="57" t="str">
        <f t="shared" si="3"/>
        <v>-</v>
      </c>
      <c r="F81" s="57" t="str">
        <f t="shared" si="3"/>
        <v>-</v>
      </c>
      <c r="G81" s="57" t="str">
        <f t="shared" si="3"/>
        <v>-</v>
      </c>
      <c r="H81" s="57" t="str">
        <f t="shared" si="3"/>
        <v>-</v>
      </c>
      <c r="I81" s="57" t="str">
        <f t="shared" si="3"/>
        <v>-</v>
      </c>
      <c r="J81" s="57" t="str">
        <f t="shared" si="3"/>
        <v>-</v>
      </c>
      <c r="K81" s="57" t="str">
        <f t="shared" si="3"/>
        <v>-</v>
      </c>
      <c r="L81" s="57" t="str">
        <f t="shared" si="3"/>
        <v>-</v>
      </c>
      <c r="M81" s="57" t="str">
        <f t="shared" si="3"/>
        <v>-</v>
      </c>
      <c r="N81" s="57" t="str">
        <f t="shared" si="3"/>
        <v>-</v>
      </c>
      <c r="O81" s="57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4.25">
      <c r="B82" s="51" t="s">
        <v>3</v>
      </c>
      <c r="C82" s="51"/>
      <c r="D82" s="57" t="str">
        <f t="shared" si="3"/>
        <v>-</v>
      </c>
      <c r="E82" s="57" t="str">
        <f t="shared" si="3"/>
        <v>-</v>
      </c>
      <c r="F82" s="57" t="str">
        <f t="shared" si="3"/>
        <v>-</v>
      </c>
      <c r="G82" s="57" t="str">
        <f t="shared" si="3"/>
        <v>-</v>
      </c>
      <c r="H82" s="57" t="str">
        <f t="shared" si="3"/>
        <v>-</v>
      </c>
      <c r="I82" s="57" t="str">
        <f t="shared" si="3"/>
        <v>-</v>
      </c>
      <c r="J82" s="57" t="str">
        <f t="shared" si="3"/>
        <v>-</v>
      </c>
      <c r="K82" s="57" t="str">
        <f t="shared" si="3"/>
        <v>-</v>
      </c>
      <c r="L82" s="57" t="str">
        <f t="shared" si="3"/>
        <v>-</v>
      </c>
      <c r="M82" s="57" t="str">
        <f t="shared" si="3"/>
        <v>-</v>
      </c>
      <c r="N82" s="57" t="str">
        <f t="shared" si="3"/>
        <v>-</v>
      </c>
      <c r="O82" s="57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4.25">
      <c r="B83" s="51" t="s">
        <v>4</v>
      </c>
      <c r="C83" s="51"/>
      <c r="D83" s="57" t="str">
        <f t="shared" si="3"/>
        <v>-</v>
      </c>
      <c r="E83" s="57" t="str">
        <f t="shared" si="3"/>
        <v>-</v>
      </c>
      <c r="F83" s="57" t="str">
        <f t="shared" si="3"/>
        <v>-</v>
      </c>
      <c r="G83" s="57" t="str">
        <f t="shared" si="3"/>
        <v>-</v>
      </c>
      <c r="H83" s="57" t="str">
        <f t="shared" si="3"/>
        <v>-</v>
      </c>
      <c r="I83" s="57" t="str">
        <f t="shared" si="3"/>
        <v>-</v>
      </c>
      <c r="J83" s="57" t="str">
        <f t="shared" si="3"/>
        <v>-</v>
      </c>
      <c r="K83" s="57" t="str">
        <f t="shared" si="3"/>
        <v>-</v>
      </c>
      <c r="L83" s="57" t="str">
        <f t="shared" si="3"/>
        <v>-</v>
      </c>
      <c r="M83" s="57" t="str">
        <f t="shared" si="3"/>
        <v>-</v>
      </c>
      <c r="N83" s="57" t="str">
        <f t="shared" si="3"/>
        <v>-</v>
      </c>
      <c r="O83" s="57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4.25">
      <c r="B84" s="51" t="s">
        <v>5</v>
      </c>
      <c r="C84" s="51"/>
      <c r="D84" s="57" t="str">
        <f t="shared" si="3"/>
        <v>-</v>
      </c>
      <c r="E84" s="57" t="str">
        <f t="shared" si="3"/>
        <v>-</v>
      </c>
      <c r="F84" s="57" t="str">
        <f t="shared" si="3"/>
        <v>-</v>
      </c>
      <c r="G84" s="57" t="str">
        <f t="shared" si="3"/>
        <v>-</v>
      </c>
      <c r="H84" s="57" t="str">
        <f t="shared" si="3"/>
        <v>-</v>
      </c>
      <c r="I84" s="57" t="str">
        <f t="shared" si="3"/>
        <v>-</v>
      </c>
      <c r="J84" s="57" t="str">
        <f t="shared" si="3"/>
        <v>-</v>
      </c>
      <c r="K84" s="57" t="str">
        <f t="shared" si="3"/>
        <v>-</v>
      </c>
      <c r="L84" s="57" t="str">
        <f t="shared" si="3"/>
        <v>-</v>
      </c>
      <c r="M84" s="57" t="str">
        <f t="shared" si="3"/>
        <v>-</v>
      </c>
      <c r="N84" s="57" t="str">
        <f t="shared" si="3"/>
        <v>-</v>
      </c>
      <c r="O84" s="57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4.25">
      <c r="B85" s="51" t="s">
        <v>6</v>
      </c>
      <c r="C85" s="51"/>
      <c r="D85" s="57" t="str">
        <f t="shared" si="3"/>
        <v>-</v>
      </c>
      <c r="E85" s="57" t="str">
        <f t="shared" si="3"/>
        <v>-</v>
      </c>
      <c r="F85" s="57" t="str">
        <f t="shared" si="3"/>
        <v>-</v>
      </c>
      <c r="G85" s="57" t="str">
        <f t="shared" si="3"/>
        <v>-</v>
      </c>
      <c r="H85" s="57" t="str">
        <f t="shared" si="3"/>
        <v>-</v>
      </c>
      <c r="I85" s="57" t="str">
        <f t="shared" si="3"/>
        <v>-</v>
      </c>
      <c r="J85" s="57" t="str">
        <f t="shared" si="3"/>
        <v>-</v>
      </c>
      <c r="K85" s="57" t="str">
        <f t="shared" si="3"/>
        <v>-</v>
      </c>
      <c r="L85" s="57" t="str">
        <f t="shared" si="3"/>
        <v>-</v>
      </c>
      <c r="M85" s="57" t="str">
        <f t="shared" si="3"/>
        <v>-</v>
      </c>
      <c r="N85" s="57" t="str">
        <f t="shared" si="3"/>
        <v>-</v>
      </c>
      <c r="O85" s="57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4.25">
      <c r="B86" s="51" t="s">
        <v>7</v>
      </c>
      <c r="C86" s="51"/>
      <c r="D86" s="57" t="str">
        <f t="shared" si="3"/>
        <v>-</v>
      </c>
      <c r="E86" s="57" t="str">
        <f t="shared" si="3"/>
        <v>-</v>
      </c>
      <c r="F86" s="57" t="str">
        <f t="shared" si="3"/>
        <v>-</v>
      </c>
      <c r="G86" s="57" t="str">
        <f t="shared" si="3"/>
        <v>-</v>
      </c>
      <c r="H86" s="57" t="str">
        <f t="shared" si="3"/>
        <v>-</v>
      </c>
      <c r="I86" s="57" t="str">
        <f t="shared" si="3"/>
        <v>-</v>
      </c>
      <c r="J86" s="57" t="str">
        <f t="shared" si="3"/>
        <v>-</v>
      </c>
      <c r="K86" s="57" t="str">
        <f t="shared" si="3"/>
        <v>-</v>
      </c>
      <c r="L86" s="57" t="str">
        <f t="shared" si="3"/>
        <v>-</v>
      </c>
      <c r="M86" s="57" t="str">
        <f t="shared" si="3"/>
        <v>-</v>
      </c>
      <c r="N86" s="57" t="str">
        <f t="shared" si="3"/>
        <v>-</v>
      </c>
      <c r="O86" s="57" t="str">
        <f t="shared" si="3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4.25">
      <c r="B87" s="51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4.2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4.2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4.2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4.2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229</v>
      </c>
      <c r="I93" s="42" t="s">
        <v>234</v>
      </c>
      <c r="J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4"/>
      <c r="E94" s="65"/>
      <c r="F94" s="65"/>
      <c r="G94" s="66"/>
      <c r="H94" s="40">
        <f>+$D$49</f>
        <v>0</v>
      </c>
      <c r="I94" s="43" t="str">
        <f>+$D$79</f>
        <v>-</v>
      </c>
      <c r="J94" s="76" t="str">
        <f>+IF(I94="-","-",IF(I94&gt;=55,"POS",(IF(I94&lt;=45,"NEG","DOUBT"))))</f>
        <v>-</v>
      </c>
      <c r="K94" s="77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4"/>
      <c r="E95" s="65"/>
      <c r="F95" s="65"/>
      <c r="G95" s="66"/>
      <c r="H95" s="40">
        <f>+$D$50</f>
        <v>0</v>
      </c>
      <c r="I95" s="43" t="str">
        <f>+$D$80</f>
        <v>-</v>
      </c>
      <c r="J95" s="76" t="str">
        <f aca="true" t="shared" si="4" ref="J95:J149">+IF(I95="-","-",IF(I95&gt;=55,"POS",(IF(I95&lt;=45,"NEG","DOUBT"))))</f>
        <v>-</v>
      </c>
      <c r="K95" s="77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4"/>
      <c r="E96" s="65"/>
      <c r="F96" s="65"/>
      <c r="G96" s="66"/>
      <c r="H96" s="40">
        <f>+$D$51</f>
        <v>0</v>
      </c>
      <c r="I96" s="43" t="str">
        <f>+$D$81</f>
        <v>-</v>
      </c>
      <c r="J96" s="76" t="str">
        <f t="shared" si="4"/>
        <v>-</v>
      </c>
      <c r="K96" s="77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4"/>
      <c r="E97" s="65"/>
      <c r="F97" s="65"/>
      <c r="G97" s="66"/>
      <c r="H97" s="40">
        <f>+$D$52</f>
        <v>0</v>
      </c>
      <c r="I97" s="43" t="str">
        <f>+$D$82</f>
        <v>-</v>
      </c>
      <c r="J97" s="76" t="str">
        <f t="shared" si="4"/>
        <v>-</v>
      </c>
      <c r="K97" s="77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4"/>
      <c r="E98" s="65"/>
      <c r="F98" s="65"/>
      <c r="G98" s="66"/>
      <c r="H98" s="40">
        <f>+$D$53</f>
        <v>0</v>
      </c>
      <c r="I98" s="43" t="str">
        <f>+$D$83</f>
        <v>-</v>
      </c>
      <c r="J98" s="76" t="str">
        <f t="shared" si="4"/>
        <v>-</v>
      </c>
      <c r="K98" s="77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4"/>
      <c r="E99" s="65"/>
      <c r="F99" s="65"/>
      <c r="G99" s="66"/>
      <c r="H99" s="40">
        <f>+$D$54</f>
        <v>0</v>
      </c>
      <c r="I99" s="43" t="str">
        <f>+$D$84</f>
        <v>-</v>
      </c>
      <c r="J99" s="76" t="str">
        <f t="shared" si="4"/>
        <v>-</v>
      </c>
      <c r="K99" s="77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4"/>
      <c r="E100" s="65"/>
      <c r="F100" s="65"/>
      <c r="G100" s="66"/>
      <c r="H100" s="40">
        <f>+$D$55</f>
        <v>0</v>
      </c>
      <c r="I100" s="43" t="str">
        <f>+$D$85</f>
        <v>-</v>
      </c>
      <c r="J100" s="76" t="str">
        <f t="shared" si="4"/>
        <v>-</v>
      </c>
      <c r="K100" s="77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4"/>
      <c r="E101" s="65"/>
      <c r="F101" s="65"/>
      <c r="G101" s="66"/>
      <c r="H101" s="40">
        <f>+$D$56</f>
        <v>0</v>
      </c>
      <c r="I101" s="43" t="str">
        <f>+$D$86</f>
        <v>-</v>
      </c>
      <c r="J101" s="76" t="str">
        <f t="shared" si="4"/>
        <v>-</v>
      </c>
      <c r="K101" s="77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4"/>
      <c r="E102" s="65"/>
      <c r="F102" s="65"/>
      <c r="G102" s="66"/>
      <c r="H102" s="40">
        <f>+$E$49</f>
        <v>0</v>
      </c>
      <c r="I102" s="43" t="str">
        <f>+$E$79</f>
        <v>-</v>
      </c>
      <c r="J102" s="76" t="str">
        <f t="shared" si="4"/>
        <v>-</v>
      </c>
      <c r="K102" s="77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4"/>
      <c r="E103" s="65"/>
      <c r="F103" s="65"/>
      <c r="G103" s="66"/>
      <c r="H103" s="40">
        <f>+$E$50</f>
        <v>0</v>
      </c>
      <c r="I103" s="43" t="str">
        <f>+$E$80</f>
        <v>-</v>
      </c>
      <c r="J103" s="76" t="str">
        <f t="shared" si="4"/>
        <v>-</v>
      </c>
      <c r="K103" s="77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4"/>
      <c r="E104" s="65"/>
      <c r="F104" s="65"/>
      <c r="G104" s="66"/>
      <c r="H104" s="40">
        <f>+$E$51</f>
        <v>0</v>
      </c>
      <c r="I104" s="43" t="str">
        <f>+$E$81</f>
        <v>-</v>
      </c>
      <c r="J104" s="76" t="str">
        <f t="shared" si="4"/>
        <v>-</v>
      </c>
      <c r="K104" s="77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4"/>
      <c r="E105" s="65"/>
      <c r="F105" s="65"/>
      <c r="G105" s="66"/>
      <c r="H105" s="40">
        <f>+$E$52</f>
        <v>0</v>
      </c>
      <c r="I105" s="43" t="str">
        <f>+$E$82</f>
        <v>-</v>
      </c>
      <c r="J105" s="76" t="str">
        <f t="shared" si="4"/>
        <v>-</v>
      </c>
      <c r="K105" s="77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4"/>
      <c r="E106" s="65"/>
      <c r="F106" s="65"/>
      <c r="G106" s="66"/>
      <c r="H106" s="40">
        <f>+$E$53</f>
        <v>0</v>
      </c>
      <c r="I106" s="43" t="str">
        <f>+$E$83</f>
        <v>-</v>
      </c>
      <c r="J106" s="76" t="str">
        <f t="shared" si="4"/>
        <v>-</v>
      </c>
      <c r="K106" s="77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4"/>
      <c r="E107" s="65"/>
      <c r="F107" s="65"/>
      <c r="G107" s="66"/>
      <c r="H107" s="40">
        <f>+$E$54</f>
        <v>0</v>
      </c>
      <c r="I107" s="43" t="str">
        <f>+$E$84</f>
        <v>-</v>
      </c>
      <c r="J107" s="76" t="str">
        <f t="shared" si="4"/>
        <v>-</v>
      </c>
      <c r="K107" s="77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4"/>
      <c r="E108" s="65"/>
      <c r="F108" s="65"/>
      <c r="G108" s="66"/>
      <c r="H108" s="40">
        <f>+$E$55</f>
        <v>0</v>
      </c>
      <c r="I108" s="43" t="str">
        <f>+$E$85</f>
        <v>-</v>
      </c>
      <c r="J108" s="76" t="str">
        <f t="shared" si="4"/>
        <v>-</v>
      </c>
      <c r="K108" s="77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4"/>
      <c r="E109" s="65"/>
      <c r="F109" s="65"/>
      <c r="G109" s="66"/>
      <c r="H109" s="40">
        <f>+$E$56</f>
        <v>0</v>
      </c>
      <c r="I109" s="43" t="str">
        <f>+$E$86</f>
        <v>-</v>
      </c>
      <c r="J109" s="76" t="str">
        <f t="shared" si="4"/>
        <v>-</v>
      </c>
      <c r="K109" s="77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4"/>
      <c r="E110" s="65"/>
      <c r="F110" s="65"/>
      <c r="G110" s="66"/>
      <c r="H110" s="40">
        <f>+$F$49</f>
        <v>0</v>
      </c>
      <c r="I110" s="43" t="str">
        <f>+$F$79</f>
        <v>-</v>
      </c>
      <c r="J110" s="76" t="str">
        <f t="shared" si="4"/>
        <v>-</v>
      </c>
      <c r="K110" s="77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4"/>
      <c r="E111" s="65"/>
      <c r="F111" s="65"/>
      <c r="G111" s="66"/>
      <c r="H111" s="40">
        <f>+$F$50</f>
        <v>0</v>
      </c>
      <c r="I111" s="43" t="str">
        <f>+$F$80</f>
        <v>-</v>
      </c>
      <c r="J111" s="76" t="str">
        <f t="shared" si="4"/>
        <v>-</v>
      </c>
      <c r="K111" s="77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4"/>
      <c r="E112" s="65"/>
      <c r="F112" s="65"/>
      <c r="G112" s="66"/>
      <c r="H112" s="40">
        <f>+$F$51</f>
        <v>0</v>
      </c>
      <c r="I112" s="43" t="str">
        <f>+$F$81</f>
        <v>-</v>
      </c>
      <c r="J112" s="76" t="str">
        <f t="shared" si="4"/>
        <v>-</v>
      </c>
      <c r="K112" s="77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4"/>
      <c r="E113" s="65"/>
      <c r="F113" s="65"/>
      <c r="G113" s="66"/>
      <c r="H113" s="40">
        <f>+$F$52</f>
        <v>0</v>
      </c>
      <c r="I113" s="43" t="str">
        <f>+$F$82</f>
        <v>-</v>
      </c>
      <c r="J113" s="76" t="str">
        <f t="shared" si="4"/>
        <v>-</v>
      </c>
      <c r="K113" s="77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4"/>
      <c r="E114" s="65"/>
      <c r="F114" s="65"/>
      <c r="G114" s="66"/>
      <c r="H114" s="40">
        <f>+$F$53</f>
        <v>0</v>
      </c>
      <c r="I114" s="43" t="str">
        <f>+$F$83</f>
        <v>-</v>
      </c>
      <c r="J114" s="76" t="str">
        <f t="shared" si="4"/>
        <v>-</v>
      </c>
      <c r="K114" s="77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4"/>
      <c r="E115" s="65"/>
      <c r="F115" s="65"/>
      <c r="G115" s="66"/>
      <c r="H115" s="40">
        <f>+$F$54</f>
        <v>0</v>
      </c>
      <c r="I115" s="43" t="str">
        <f>+$F$84</f>
        <v>-</v>
      </c>
      <c r="J115" s="76" t="str">
        <f t="shared" si="4"/>
        <v>-</v>
      </c>
      <c r="K115" s="77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4"/>
      <c r="E116" s="65"/>
      <c r="F116" s="65"/>
      <c r="G116" s="66"/>
      <c r="H116" s="40">
        <f>+$F$55</f>
        <v>0</v>
      </c>
      <c r="I116" s="43" t="str">
        <f>+$F$85</f>
        <v>-</v>
      </c>
      <c r="J116" s="76" t="str">
        <f t="shared" si="4"/>
        <v>-</v>
      </c>
      <c r="K116" s="77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4"/>
      <c r="E117" s="65"/>
      <c r="F117" s="65"/>
      <c r="G117" s="66"/>
      <c r="H117" s="40">
        <f>+$F$56</f>
        <v>0</v>
      </c>
      <c r="I117" s="43" t="str">
        <f>+$F$86</f>
        <v>-</v>
      </c>
      <c r="J117" s="76" t="str">
        <f t="shared" si="4"/>
        <v>-</v>
      </c>
      <c r="K117" s="77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4"/>
      <c r="E118" s="65"/>
      <c r="F118" s="65"/>
      <c r="G118" s="66"/>
      <c r="H118" s="40">
        <f>+$G$49</f>
        <v>0</v>
      </c>
      <c r="I118" s="43" t="str">
        <f>+$G$79</f>
        <v>-</v>
      </c>
      <c r="J118" s="76" t="str">
        <f t="shared" si="4"/>
        <v>-</v>
      </c>
      <c r="K118" s="77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4"/>
      <c r="E119" s="65"/>
      <c r="F119" s="65"/>
      <c r="G119" s="66"/>
      <c r="H119" s="40">
        <f>+$G$50</f>
        <v>0</v>
      </c>
      <c r="I119" s="43" t="str">
        <f>+$G$80</f>
        <v>-</v>
      </c>
      <c r="J119" s="76" t="str">
        <f t="shared" si="4"/>
        <v>-</v>
      </c>
      <c r="K119" s="77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4"/>
      <c r="E120" s="65"/>
      <c r="F120" s="65"/>
      <c r="G120" s="66"/>
      <c r="H120" s="40">
        <f>+$G$51</f>
        <v>0</v>
      </c>
      <c r="I120" s="43" t="str">
        <f>+$G$81</f>
        <v>-</v>
      </c>
      <c r="J120" s="76" t="str">
        <f t="shared" si="4"/>
        <v>-</v>
      </c>
      <c r="K120" s="77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4"/>
      <c r="E121" s="65"/>
      <c r="F121" s="65"/>
      <c r="G121" s="66"/>
      <c r="H121" s="40">
        <f>+$G$52</f>
        <v>0</v>
      </c>
      <c r="I121" s="43" t="str">
        <f>+$G$82</f>
        <v>-</v>
      </c>
      <c r="J121" s="76" t="str">
        <f t="shared" si="4"/>
        <v>-</v>
      </c>
      <c r="K121" s="77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4"/>
      <c r="E122" s="65"/>
      <c r="F122" s="65"/>
      <c r="G122" s="66"/>
      <c r="H122" s="40">
        <f>+$G$53</f>
        <v>0</v>
      </c>
      <c r="I122" s="43" t="str">
        <f>+$G$83</f>
        <v>-</v>
      </c>
      <c r="J122" s="76" t="str">
        <f t="shared" si="4"/>
        <v>-</v>
      </c>
      <c r="K122" s="77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4"/>
      <c r="E123" s="65"/>
      <c r="F123" s="65"/>
      <c r="G123" s="66"/>
      <c r="H123" s="40">
        <f>+$G$54</f>
        <v>0</v>
      </c>
      <c r="I123" s="43" t="str">
        <f>+$G$84</f>
        <v>-</v>
      </c>
      <c r="J123" s="76" t="str">
        <f t="shared" si="4"/>
        <v>-</v>
      </c>
      <c r="K123" s="77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4"/>
      <c r="E124" s="65"/>
      <c r="F124" s="65"/>
      <c r="G124" s="66"/>
      <c r="H124" s="40">
        <f>+$G$55</f>
        <v>0</v>
      </c>
      <c r="I124" s="43" t="str">
        <f>+$G$85</f>
        <v>-</v>
      </c>
      <c r="J124" s="76" t="str">
        <f t="shared" si="4"/>
        <v>-</v>
      </c>
      <c r="K124" s="77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4"/>
      <c r="E125" s="65"/>
      <c r="F125" s="65"/>
      <c r="G125" s="66"/>
      <c r="H125" s="40">
        <f>+$G$56</f>
        <v>0</v>
      </c>
      <c r="I125" s="43" t="str">
        <f>+$G$86</f>
        <v>-</v>
      </c>
      <c r="J125" s="76" t="str">
        <f t="shared" si="4"/>
        <v>-</v>
      </c>
      <c r="K125" s="77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4"/>
      <c r="E126" s="65"/>
      <c r="F126" s="65"/>
      <c r="G126" s="66"/>
      <c r="H126" s="40">
        <f>+$H$49</f>
        <v>0</v>
      </c>
      <c r="I126" s="43" t="str">
        <f>+$H$79</f>
        <v>-</v>
      </c>
      <c r="J126" s="76" t="str">
        <f t="shared" si="4"/>
        <v>-</v>
      </c>
      <c r="K126" s="77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4"/>
      <c r="E127" s="65"/>
      <c r="F127" s="65"/>
      <c r="G127" s="66"/>
      <c r="H127" s="40">
        <f>+$H$50</f>
        <v>0</v>
      </c>
      <c r="I127" s="43" t="str">
        <f>+$H$80</f>
        <v>-</v>
      </c>
      <c r="J127" s="76" t="str">
        <f t="shared" si="4"/>
        <v>-</v>
      </c>
      <c r="K127" s="77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4"/>
      <c r="E128" s="65"/>
      <c r="F128" s="65"/>
      <c r="G128" s="66"/>
      <c r="H128" s="40">
        <f>+$H$51</f>
        <v>0</v>
      </c>
      <c r="I128" s="43" t="str">
        <f>+$H$81</f>
        <v>-</v>
      </c>
      <c r="J128" s="76" t="str">
        <f t="shared" si="4"/>
        <v>-</v>
      </c>
      <c r="K128" s="77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231</v>
      </c>
      <c r="C129" s="32"/>
      <c r="D129" s="64"/>
      <c r="E129" s="65"/>
      <c r="F129" s="65"/>
      <c r="G129" s="66"/>
      <c r="H129" s="40">
        <f>+$H$52</f>
        <v>0</v>
      </c>
      <c r="I129" s="43" t="str">
        <f>+$H$82</f>
        <v>-</v>
      </c>
      <c r="J129" s="76" t="str">
        <f t="shared" si="4"/>
        <v>-</v>
      </c>
      <c r="K129" s="77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64"/>
      <c r="E130" s="65"/>
      <c r="F130" s="65"/>
      <c r="G130" s="66"/>
      <c r="H130" s="40">
        <f>+$H$53</f>
        <v>0</v>
      </c>
      <c r="I130" s="43" t="str">
        <f>+$H$83</f>
        <v>-</v>
      </c>
      <c r="J130" s="76" t="str">
        <f t="shared" si="4"/>
        <v>-</v>
      </c>
      <c r="K130" s="77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4"/>
      <c r="E131" s="65"/>
      <c r="F131" s="65"/>
      <c r="G131" s="66"/>
      <c r="H131" s="40">
        <f>+$H$54</f>
        <v>0</v>
      </c>
      <c r="I131" s="43" t="str">
        <f>+$H$84</f>
        <v>-</v>
      </c>
      <c r="J131" s="76" t="str">
        <f t="shared" si="4"/>
        <v>-</v>
      </c>
      <c r="K131" s="77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4"/>
      <c r="E132" s="65"/>
      <c r="F132" s="65"/>
      <c r="G132" s="66"/>
      <c r="H132" s="40">
        <f>+$H$55</f>
        <v>0</v>
      </c>
      <c r="I132" s="43" t="str">
        <f>+$H$85</f>
        <v>-</v>
      </c>
      <c r="J132" s="76" t="str">
        <f t="shared" si="4"/>
        <v>-</v>
      </c>
      <c r="K132" s="77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4"/>
      <c r="E133" s="65"/>
      <c r="F133" s="65"/>
      <c r="G133" s="66"/>
      <c r="H133" s="40">
        <f>+$H$56</f>
        <v>0</v>
      </c>
      <c r="I133" s="43" t="str">
        <f>+$H$86</f>
        <v>-</v>
      </c>
      <c r="J133" s="76" t="str">
        <f t="shared" si="4"/>
        <v>-</v>
      </c>
      <c r="K133" s="77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4"/>
      <c r="E134" s="65"/>
      <c r="F134" s="65"/>
      <c r="G134" s="66"/>
      <c r="H134" s="40">
        <f>+$I$49</f>
        <v>0</v>
      </c>
      <c r="I134" s="43" t="str">
        <f>+$I$79</f>
        <v>-</v>
      </c>
      <c r="J134" s="76" t="str">
        <f t="shared" si="4"/>
        <v>-</v>
      </c>
      <c r="K134" s="77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4"/>
      <c r="E135" s="65"/>
      <c r="F135" s="65"/>
      <c r="G135" s="66"/>
      <c r="H135" s="40">
        <f>+$I$50</f>
        <v>0</v>
      </c>
      <c r="I135" s="43" t="str">
        <f>+$I$80</f>
        <v>-</v>
      </c>
      <c r="J135" s="76" t="str">
        <f t="shared" si="4"/>
        <v>-</v>
      </c>
      <c r="K135" s="77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4"/>
      <c r="E136" s="65"/>
      <c r="F136" s="65"/>
      <c r="G136" s="66"/>
      <c r="H136" s="40">
        <f>+$I$51</f>
        <v>0</v>
      </c>
      <c r="I136" s="43" t="str">
        <f>+$I$81</f>
        <v>-</v>
      </c>
      <c r="J136" s="76" t="str">
        <f t="shared" si="4"/>
        <v>-</v>
      </c>
      <c r="K136" s="77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4"/>
      <c r="E137" s="65"/>
      <c r="F137" s="65"/>
      <c r="G137" s="66"/>
      <c r="H137" s="40">
        <f>+$I$52</f>
        <v>0</v>
      </c>
      <c r="I137" s="43" t="str">
        <f>+$I$82</f>
        <v>-</v>
      </c>
      <c r="J137" s="76" t="str">
        <f t="shared" si="4"/>
        <v>-</v>
      </c>
      <c r="K137" s="77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4"/>
      <c r="E138" s="65"/>
      <c r="F138" s="65"/>
      <c r="G138" s="66"/>
      <c r="H138" s="40">
        <f>+$I$53</f>
        <v>0</v>
      </c>
      <c r="I138" s="43" t="str">
        <f>+$I$83</f>
        <v>-</v>
      </c>
      <c r="J138" s="76" t="str">
        <f t="shared" si="4"/>
        <v>-</v>
      </c>
      <c r="K138" s="77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4"/>
      <c r="E139" s="65"/>
      <c r="F139" s="65"/>
      <c r="G139" s="66"/>
      <c r="H139" s="40">
        <f>+$I$54</f>
        <v>0</v>
      </c>
      <c r="I139" s="43" t="str">
        <f>+$I$84</f>
        <v>-</v>
      </c>
      <c r="J139" s="76" t="str">
        <f t="shared" si="4"/>
        <v>-</v>
      </c>
      <c r="K139" s="77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4"/>
      <c r="E140" s="65"/>
      <c r="F140" s="65"/>
      <c r="G140" s="66"/>
      <c r="H140" s="40">
        <f>+$I$55</f>
        <v>0</v>
      </c>
      <c r="I140" s="43" t="str">
        <f>+$I$85</f>
        <v>-</v>
      </c>
      <c r="J140" s="76" t="str">
        <f t="shared" si="4"/>
        <v>-</v>
      </c>
      <c r="K140" s="77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4"/>
      <c r="E141" s="65"/>
      <c r="F141" s="65"/>
      <c r="G141" s="66"/>
      <c r="H141" s="40">
        <f>+$I$56</f>
        <v>0</v>
      </c>
      <c r="I141" s="43" t="str">
        <f>+$I$86</f>
        <v>-</v>
      </c>
      <c r="J141" s="76" t="str">
        <f t="shared" si="4"/>
        <v>-</v>
      </c>
      <c r="K141" s="77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4"/>
      <c r="E142" s="65"/>
      <c r="F142" s="65"/>
      <c r="G142" s="66"/>
      <c r="H142" s="40">
        <f>+$J$49</f>
        <v>0</v>
      </c>
      <c r="I142" s="43" t="str">
        <f>+$J$79</f>
        <v>-</v>
      </c>
      <c r="J142" s="76" t="str">
        <f t="shared" si="4"/>
        <v>-</v>
      </c>
      <c r="K142" s="77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4"/>
      <c r="E143" s="65"/>
      <c r="F143" s="65"/>
      <c r="G143" s="66"/>
      <c r="H143" s="40">
        <f>+$J$50</f>
        <v>0</v>
      </c>
      <c r="I143" s="43" t="str">
        <f>+$J$80</f>
        <v>-</v>
      </c>
      <c r="J143" s="76" t="str">
        <f t="shared" si="4"/>
        <v>-</v>
      </c>
      <c r="K143" s="77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4"/>
      <c r="E144" s="65"/>
      <c r="F144" s="65"/>
      <c r="G144" s="66"/>
      <c r="H144" s="40">
        <f>+$J$51</f>
        <v>0</v>
      </c>
      <c r="I144" s="43" t="str">
        <f>+$J$81</f>
        <v>-</v>
      </c>
      <c r="J144" s="76" t="str">
        <f t="shared" si="4"/>
        <v>-</v>
      </c>
      <c r="K144" s="77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4"/>
      <c r="E145" s="65"/>
      <c r="F145" s="65"/>
      <c r="G145" s="66"/>
      <c r="H145" s="40">
        <f>+$J$52</f>
        <v>0</v>
      </c>
      <c r="I145" s="43" t="str">
        <f>+$J$82</f>
        <v>-</v>
      </c>
      <c r="J145" s="76" t="str">
        <f t="shared" si="4"/>
        <v>-</v>
      </c>
      <c r="K145" s="77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4"/>
      <c r="E146" s="65"/>
      <c r="F146" s="65"/>
      <c r="G146" s="66"/>
      <c r="H146" s="40">
        <f>+$J$53</f>
        <v>0</v>
      </c>
      <c r="I146" s="43" t="str">
        <f>+$J$83</f>
        <v>-</v>
      </c>
      <c r="J146" s="76" t="str">
        <f t="shared" si="4"/>
        <v>-</v>
      </c>
      <c r="K146" s="77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4"/>
      <c r="E147" s="65"/>
      <c r="F147" s="65"/>
      <c r="G147" s="66"/>
      <c r="H147" s="40">
        <f>+$J$54</f>
        <v>0</v>
      </c>
      <c r="I147" s="43" t="str">
        <f>+$J$84</f>
        <v>-</v>
      </c>
      <c r="J147" s="76" t="str">
        <f t="shared" si="4"/>
        <v>-</v>
      </c>
      <c r="K147" s="77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4"/>
      <c r="E148" s="65"/>
      <c r="F148" s="65"/>
      <c r="G148" s="66"/>
      <c r="H148" s="40">
        <f>+$J$55</f>
        <v>0</v>
      </c>
      <c r="I148" s="43" t="str">
        <f>+$J$85</f>
        <v>-</v>
      </c>
      <c r="J148" s="76" t="str">
        <f t="shared" si="4"/>
        <v>-</v>
      </c>
      <c r="K148" s="77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4"/>
      <c r="E149" s="65"/>
      <c r="F149" s="65"/>
      <c r="G149" s="66"/>
      <c r="H149" s="40">
        <f>+$J$56</f>
        <v>0</v>
      </c>
      <c r="I149" s="43" t="str">
        <f>+$J$86</f>
        <v>-</v>
      </c>
      <c r="J149" s="76" t="str">
        <f t="shared" si="4"/>
        <v>-</v>
      </c>
      <c r="K149" s="77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225</v>
      </c>
      <c r="C150" s="32"/>
      <c r="D150" s="33" t="s">
        <v>226</v>
      </c>
      <c r="H150" s="33" t="s">
        <v>229</v>
      </c>
      <c r="I150" s="41" t="s">
        <v>227</v>
      </c>
      <c r="J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4"/>
      <c r="E151" s="65"/>
      <c r="F151" s="65"/>
      <c r="G151" s="66"/>
      <c r="H151" s="40">
        <f>+$K$49</f>
        <v>0</v>
      </c>
      <c r="I151" s="43" t="str">
        <f>+$K$79</f>
        <v>-</v>
      </c>
      <c r="J151" s="76" t="str">
        <f>+IF(I151="-","-",IF(I151&gt;=55,"POS",(IF(I151&lt;=45,"NEG","DOUBT"))))</f>
        <v>-</v>
      </c>
      <c r="K151" s="77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4"/>
      <c r="E152" s="65"/>
      <c r="F152" s="65"/>
      <c r="G152" s="66"/>
      <c r="H152" s="40">
        <f>+$K$50</f>
        <v>0</v>
      </c>
      <c r="I152" s="43" t="str">
        <f>+$K$80</f>
        <v>-</v>
      </c>
      <c r="J152" s="76" t="str">
        <f aca="true" t="shared" si="5" ref="J152:J190">+IF(I152="-","-",IF(I152&gt;=55,"POS",(IF(I152&lt;=45,"NEG","DOUBT"))))</f>
        <v>-</v>
      </c>
      <c r="K152" s="77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4"/>
      <c r="E153" s="65"/>
      <c r="F153" s="65"/>
      <c r="G153" s="66"/>
      <c r="H153" s="40">
        <f>+$K$51</f>
        <v>0</v>
      </c>
      <c r="I153" s="43" t="str">
        <f>+$K$81</f>
        <v>-</v>
      </c>
      <c r="J153" s="76" t="str">
        <f t="shared" si="5"/>
        <v>-</v>
      </c>
      <c r="K153" s="77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4"/>
      <c r="E154" s="65"/>
      <c r="F154" s="65"/>
      <c r="G154" s="66"/>
      <c r="H154" s="40">
        <f>+$K$52</f>
        <v>0</v>
      </c>
      <c r="I154" s="43" t="str">
        <f>+$K$82</f>
        <v>-</v>
      </c>
      <c r="J154" s="76" t="str">
        <f t="shared" si="5"/>
        <v>-</v>
      </c>
      <c r="K154" s="77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4"/>
      <c r="E155" s="65"/>
      <c r="F155" s="65"/>
      <c r="G155" s="66"/>
      <c r="H155" s="40">
        <f>+$K$53</f>
        <v>0</v>
      </c>
      <c r="I155" s="43" t="str">
        <f>+$K$83</f>
        <v>-</v>
      </c>
      <c r="J155" s="76" t="str">
        <f t="shared" si="5"/>
        <v>-</v>
      </c>
      <c r="K155" s="77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4"/>
      <c r="E156" s="65"/>
      <c r="F156" s="65"/>
      <c r="G156" s="66"/>
      <c r="H156" s="40">
        <f>+$K$54</f>
        <v>0</v>
      </c>
      <c r="I156" s="43" t="str">
        <f>+$K$84</f>
        <v>-</v>
      </c>
      <c r="J156" s="76" t="str">
        <f t="shared" si="5"/>
        <v>-</v>
      </c>
      <c r="K156" s="77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4"/>
      <c r="E157" s="65"/>
      <c r="F157" s="65"/>
      <c r="G157" s="66"/>
      <c r="H157" s="40">
        <f>+$K$55</f>
        <v>0</v>
      </c>
      <c r="I157" s="43" t="str">
        <f>+$K$85</f>
        <v>-</v>
      </c>
      <c r="J157" s="76" t="str">
        <f t="shared" si="5"/>
        <v>-</v>
      </c>
      <c r="K157" s="77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4"/>
      <c r="E158" s="65"/>
      <c r="F158" s="65"/>
      <c r="G158" s="66"/>
      <c r="H158" s="40">
        <f>+$K$56</f>
        <v>0</v>
      </c>
      <c r="I158" s="43" t="str">
        <f>+$K$86</f>
        <v>-</v>
      </c>
      <c r="J158" s="76" t="str">
        <f t="shared" si="5"/>
        <v>-</v>
      </c>
      <c r="K158" s="77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4"/>
      <c r="E159" s="65"/>
      <c r="F159" s="65"/>
      <c r="G159" s="66"/>
      <c r="H159" s="40">
        <f>+$L$49</f>
        <v>0</v>
      </c>
      <c r="I159" s="43" t="str">
        <f>+$L$79</f>
        <v>-</v>
      </c>
      <c r="J159" s="76" t="str">
        <f t="shared" si="5"/>
        <v>-</v>
      </c>
      <c r="K159" s="77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4"/>
      <c r="E160" s="65"/>
      <c r="F160" s="65"/>
      <c r="G160" s="66"/>
      <c r="H160" s="40">
        <f>+$L$50</f>
        <v>0</v>
      </c>
      <c r="I160" s="43" t="str">
        <f>+$L$80</f>
        <v>-</v>
      </c>
      <c r="J160" s="76" t="str">
        <f t="shared" si="5"/>
        <v>-</v>
      </c>
      <c r="K160" s="77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4"/>
      <c r="E161" s="65"/>
      <c r="F161" s="65"/>
      <c r="G161" s="66"/>
      <c r="H161" s="40">
        <f>+$L$51</f>
        <v>0</v>
      </c>
      <c r="I161" s="43" t="str">
        <f>+$L$81</f>
        <v>-</v>
      </c>
      <c r="J161" s="76" t="str">
        <f t="shared" si="5"/>
        <v>-</v>
      </c>
      <c r="K161" s="77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4"/>
      <c r="E162" s="65"/>
      <c r="F162" s="65"/>
      <c r="G162" s="66"/>
      <c r="H162" s="40">
        <f>+$L$52</f>
        <v>0</v>
      </c>
      <c r="I162" s="43" t="str">
        <f>+$L$82</f>
        <v>-</v>
      </c>
      <c r="J162" s="76" t="str">
        <f t="shared" si="5"/>
        <v>-</v>
      </c>
      <c r="K162" s="77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4"/>
      <c r="E163" s="65"/>
      <c r="F163" s="65"/>
      <c r="G163" s="66"/>
      <c r="H163" s="40">
        <f>+$L$53</f>
        <v>0</v>
      </c>
      <c r="I163" s="43" t="str">
        <f>+$L$83</f>
        <v>-</v>
      </c>
      <c r="J163" s="76" t="str">
        <f t="shared" si="5"/>
        <v>-</v>
      </c>
      <c r="K163" s="77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4"/>
      <c r="E164" s="65"/>
      <c r="F164" s="65"/>
      <c r="G164" s="66"/>
      <c r="H164" s="40">
        <f>+$L$54</f>
        <v>0</v>
      </c>
      <c r="I164" s="43" t="str">
        <f>+$L$84</f>
        <v>-</v>
      </c>
      <c r="J164" s="76" t="str">
        <f t="shared" si="5"/>
        <v>-</v>
      </c>
      <c r="K164" s="77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4"/>
      <c r="E165" s="65"/>
      <c r="F165" s="65"/>
      <c r="G165" s="66"/>
      <c r="H165" s="40">
        <f>+$L$55</f>
        <v>0</v>
      </c>
      <c r="I165" s="43" t="str">
        <f>+$L$85</f>
        <v>-</v>
      </c>
      <c r="J165" s="76" t="str">
        <f t="shared" si="5"/>
        <v>-</v>
      </c>
      <c r="K165" s="77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4"/>
      <c r="E166" s="65"/>
      <c r="F166" s="65"/>
      <c r="G166" s="66"/>
      <c r="H166" s="40">
        <f>+$L$56</f>
        <v>0</v>
      </c>
      <c r="I166" s="43" t="str">
        <f>+$L$86</f>
        <v>-</v>
      </c>
      <c r="J166" s="76" t="str">
        <f t="shared" si="5"/>
        <v>-</v>
      </c>
      <c r="K166" s="77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4"/>
      <c r="E167" s="65"/>
      <c r="F167" s="65"/>
      <c r="G167" s="66"/>
      <c r="H167" s="40">
        <f>+$M$49</f>
        <v>0</v>
      </c>
      <c r="I167" s="43" t="str">
        <f>+$M$79</f>
        <v>-</v>
      </c>
      <c r="J167" s="76" t="str">
        <f t="shared" si="5"/>
        <v>-</v>
      </c>
      <c r="K167" s="77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4"/>
      <c r="E168" s="65"/>
      <c r="F168" s="65"/>
      <c r="G168" s="66"/>
      <c r="H168" s="40">
        <f>+$M$50</f>
        <v>0</v>
      </c>
      <c r="I168" s="43" t="str">
        <f>+$M$80</f>
        <v>-</v>
      </c>
      <c r="J168" s="76" t="str">
        <f t="shared" si="5"/>
        <v>-</v>
      </c>
      <c r="K168" s="77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4"/>
      <c r="E169" s="65"/>
      <c r="F169" s="65"/>
      <c r="G169" s="66"/>
      <c r="H169" s="40">
        <f>+$M$51</f>
        <v>0</v>
      </c>
      <c r="I169" s="43" t="str">
        <f>+$M$81</f>
        <v>-</v>
      </c>
      <c r="J169" s="76" t="str">
        <f t="shared" si="5"/>
        <v>-</v>
      </c>
      <c r="K169" s="77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4"/>
      <c r="E170" s="65"/>
      <c r="F170" s="65"/>
      <c r="G170" s="66"/>
      <c r="H170" s="40">
        <f>+$M$52</f>
        <v>0</v>
      </c>
      <c r="I170" s="43" t="str">
        <f>+$M$82</f>
        <v>-</v>
      </c>
      <c r="J170" s="76" t="str">
        <f t="shared" si="5"/>
        <v>-</v>
      </c>
      <c r="K170" s="77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4"/>
      <c r="E171" s="65"/>
      <c r="F171" s="65"/>
      <c r="G171" s="66"/>
      <c r="H171" s="40">
        <f>+$M$53</f>
        <v>0</v>
      </c>
      <c r="I171" s="43" t="str">
        <f>+$M$83</f>
        <v>-</v>
      </c>
      <c r="J171" s="76" t="str">
        <f t="shared" si="5"/>
        <v>-</v>
      </c>
      <c r="K171" s="77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4"/>
      <c r="E172" s="65"/>
      <c r="F172" s="65"/>
      <c r="G172" s="66"/>
      <c r="H172" s="40">
        <f>+$M$54</f>
        <v>0</v>
      </c>
      <c r="I172" s="43" t="str">
        <f>+$M$84</f>
        <v>-</v>
      </c>
      <c r="J172" s="76" t="str">
        <f t="shared" si="5"/>
        <v>-</v>
      </c>
      <c r="K172" s="77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4"/>
      <c r="E173" s="65"/>
      <c r="F173" s="65"/>
      <c r="G173" s="66"/>
      <c r="H173" s="40">
        <f>+$M$55</f>
        <v>0</v>
      </c>
      <c r="I173" s="43" t="str">
        <f>+$M$85</f>
        <v>-</v>
      </c>
      <c r="J173" s="76" t="str">
        <f t="shared" si="5"/>
        <v>-</v>
      </c>
      <c r="K173" s="77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4"/>
      <c r="E174" s="65"/>
      <c r="F174" s="65"/>
      <c r="G174" s="66"/>
      <c r="H174" s="40">
        <f>+$M$56</f>
        <v>0</v>
      </c>
      <c r="I174" s="43" t="str">
        <f>+$M$86</f>
        <v>-</v>
      </c>
      <c r="J174" s="76" t="str">
        <f t="shared" si="5"/>
        <v>-</v>
      </c>
      <c r="K174" s="77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4"/>
      <c r="E175" s="65"/>
      <c r="F175" s="65"/>
      <c r="G175" s="66"/>
      <c r="H175" s="40">
        <f>+$N$49</f>
        <v>0</v>
      </c>
      <c r="I175" s="43" t="str">
        <f>+$N$79</f>
        <v>-</v>
      </c>
      <c r="J175" s="76" t="str">
        <f t="shared" si="5"/>
        <v>-</v>
      </c>
      <c r="K175" s="77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4"/>
      <c r="E176" s="65"/>
      <c r="F176" s="65"/>
      <c r="G176" s="66"/>
      <c r="H176" s="40">
        <f>+$N$50</f>
        <v>0</v>
      </c>
      <c r="I176" s="43" t="str">
        <f>+$N$80</f>
        <v>-</v>
      </c>
      <c r="J176" s="76" t="str">
        <f t="shared" si="5"/>
        <v>-</v>
      </c>
      <c r="K176" s="77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4"/>
      <c r="E177" s="65"/>
      <c r="F177" s="65"/>
      <c r="G177" s="66"/>
      <c r="H177" s="40">
        <f>+$N$51</f>
        <v>0</v>
      </c>
      <c r="I177" s="43" t="str">
        <f>+$N$81</f>
        <v>-</v>
      </c>
      <c r="J177" s="76" t="str">
        <f t="shared" si="5"/>
        <v>-</v>
      </c>
      <c r="K177" s="77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4"/>
      <c r="E178" s="65"/>
      <c r="F178" s="65"/>
      <c r="G178" s="66"/>
      <c r="H178" s="40">
        <f>+$N$52</f>
        <v>0</v>
      </c>
      <c r="I178" s="43" t="str">
        <f>+$N$82</f>
        <v>-</v>
      </c>
      <c r="J178" s="76" t="str">
        <f t="shared" si="5"/>
        <v>-</v>
      </c>
      <c r="K178" s="77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4"/>
      <c r="E179" s="65"/>
      <c r="F179" s="65"/>
      <c r="G179" s="66"/>
      <c r="H179" s="40">
        <f>+$N$53</f>
        <v>0</v>
      </c>
      <c r="I179" s="43" t="str">
        <f>+$N$83</f>
        <v>-</v>
      </c>
      <c r="J179" s="76" t="str">
        <f t="shared" si="5"/>
        <v>-</v>
      </c>
      <c r="K179" s="77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4"/>
      <c r="E180" s="65"/>
      <c r="F180" s="65"/>
      <c r="G180" s="66"/>
      <c r="H180" s="40">
        <f>+$N$54</f>
        <v>0</v>
      </c>
      <c r="I180" s="43" t="str">
        <f>+$N$84</f>
        <v>-</v>
      </c>
      <c r="J180" s="76" t="str">
        <f t="shared" si="5"/>
        <v>-</v>
      </c>
      <c r="K180" s="77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4"/>
      <c r="E181" s="65"/>
      <c r="F181" s="65"/>
      <c r="G181" s="66"/>
      <c r="H181" s="40">
        <f>+$N$55</f>
        <v>0</v>
      </c>
      <c r="I181" s="43" t="str">
        <f>+$N$85</f>
        <v>-</v>
      </c>
      <c r="J181" s="76" t="str">
        <f t="shared" si="5"/>
        <v>-</v>
      </c>
      <c r="K181" s="77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4"/>
      <c r="E182" s="65"/>
      <c r="F182" s="65"/>
      <c r="G182" s="66"/>
      <c r="H182" s="40">
        <f>+$N$56</f>
        <v>0</v>
      </c>
      <c r="I182" s="43" t="str">
        <f>+$N$86</f>
        <v>-</v>
      </c>
      <c r="J182" s="76" t="str">
        <f t="shared" si="5"/>
        <v>-</v>
      </c>
      <c r="K182" s="77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4"/>
      <c r="E183" s="65"/>
      <c r="F183" s="65"/>
      <c r="G183" s="66"/>
      <c r="H183" s="40">
        <f>+$O$49</f>
        <v>0</v>
      </c>
      <c r="I183" s="43" t="str">
        <f>+$O$79</f>
        <v>-</v>
      </c>
      <c r="J183" s="76" t="str">
        <f t="shared" si="5"/>
        <v>-</v>
      </c>
      <c r="K183" s="77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4"/>
      <c r="E184" s="65"/>
      <c r="F184" s="65"/>
      <c r="G184" s="66"/>
      <c r="H184" s="40">
        <f>+$O$50</f>
        <v>0</v>
      </c>
      <c r="I184" s="43" t="str">
        <f>+$O$80</f>
        <v>-</v>
      </c>
      <c r="J184" s="76" t="str">
        <f t="shared" si="5"/>
        <v>-</v>
      </c>
      <c r="K184" s="77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4"/>
      <c r="E185" s="65"/>
      <c r="F185" s="65"/>
      <c r="G185" s="66"/>
      <c r="H185" s="40">
        <f>+$O$51</f>
        <v>0</v>
      </c>
      <c r="I185" s="43" t="str">
        <f>+$O$81</f>
        <v>-</v>
      </c>
      <c r="J185" s="76" t="str">
        <f t="shared" si="5"/>
        <v>-</v>
      </c>
      <c r="K185" s="77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4"/>
      <c r="E186" s="65"/>
      <c r="F186" s="65"/>
      <c r="G186" s="66"/>
      <c r="H186" s="40">
        <f>+$O$52</f>
        <v>0</v>
      </c>
      <c r="I186" s="43" t="str">
        <f>+$O$82</f>
        <v>-</v>
      </c>
      <c r="J186" s="76" t="str">
        <f t="shared" si="5"/>
        <v>-</v>
      </c>
      <c r="K186" s="77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4"/>
      <c r="E187" s="65"/>
      <c r="F187" s="65"/>
      <c r="G187" s="66"/>
      <c r="H187" s="40">
        <f>+$O$53</f>
        <v>0</v>
      </c>
      <c r="I187" s="43" t="str">
        <f>+$O$83</f>
        <v>-</v>
      </c>
      <c r="J187" s="76" t="str">
        <f t="shared" si="5"/>
        <v>-</v>
      </c>
      <c r="K187" s="77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4"/>
      <c r="E188" s="65"/>
      <c r="F188" s="65"/>
      <c r="G188" s="66"/>
      <c r="H188" s="40">
        <f>+$O$54</f>
        <v>0</v>
      </c>
      <c r="I188" s="43" t="str">
        <f>+$O$84</f>
        <v>-</v>
      </c>
      <c r="J188" s="76" t="str">
        <f t="shared" si="5"/>
        <v>-</v>
      </c>
      <c r="K188" s="77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4"/>
      <c r="E189" s="65"/>
      <c r="F189" s="65"/>
      <c r="G189" s="66"/>
      <c r="H189" s="40">
        <f>+$O$55</f>
        <v>0</v>
      </c>
      <c r="I189" s="43" t="str">
        <f>+$O$85</f>
        <v>-</v>
      </c>
      <c r="J189" s="76" t="str">
        <f t="shared" si="5"/>
        <v>-</v>
      </c>
      <c r="K189" s="77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4"/>
      <c r="E190" s="65"/>
      <c r="F190" s="65"/>
      <c r="G190" s="66"/>
      <c r="H190" s="40">
        <f>+$O$56</f>
        <v>0</v>
      </c>
      <c r="I190" s="43" t="str">
        <f>+$O$86</f>
        <v>-</v>
      </c>
      <c r="J190" s="76" t="str">
        <f t="shared" si="5"/>
        <v>-</v>
      </c>
      <c r="K190" s="77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4.2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17">
    <mergeCell ref="B5:P5"/>
    <mergeCell ref="B6:P6"/>
    <mergeCell ref="B8:O8"/>
    <mergeCell ref="B9:O9"/>
    <mergeCell ref="F11:H11"/>
    <mergeCell ref="J11:L11"/>
    <mergeCell ref="M11:O11"/>
    <mergeCell ref="F13:O13"/>
    <mergeCell ref="F14:O14"/>
    <mergeCell ref="F15:O15"/>
    <mergeCell ref="B17:O17"/>
    <mergeCell ref="B18:O18"/>
    <mergeCell ref="D26:N26"/>
    <mergeCell ref="B41:P41"/>
    <mergeCell ref="S41:AF42"/>
    <mergeCell ref="B42:P42"/>
    <mergeCell ref="D45:O45"/>
    <mergeCell ref="B59:P59"/>
    <mergeCell ref="B61:P61"/>
    <mergeCell ref="B62:P62"/>
    <mergeCell ref="I65:K65"/>
    <mergeCell ref="I66:K66"/>
    <mergeCell ref="B70:P70"/>
    <mergeCell ref="B71:P71"/>
    <mergeCell ref="D75:O75"/>
    <mergeCell ref="D94:G94"/>
    <mergeCell ref="J94:K94"/>
    <mergeCell ref="D95:G95"/>
    <mergeCell ref="J95:K95"/>
    <mergeCell ref="D96:G96"/>
    <mergeCell ref="J96:K96"/>
    <mergeCell ref="D97:G97"/>
    <mergeCell ref="J97:K97"/>
    <mergeCell ref="D98:G98"/>
    <mergeCell ref="J98:K98"/>
    <mergeCell ref="D99:G99"/>
    <mergeCell ref="J99:K99"/>
    <mergeCell ref="D100:G100"/>
    <mergeCell ref="J100:K100"/>
    <mergeCell ref="D101:G101"/>
    <mergeCell ref="J101:K101"/>
    <mergeCell ref="D102:G102"/>
    <mergeCell ref="J102:K102"/>
    <mergeCell ref="D103:G103"/>
    <mergeCell ref="J103:K103"/>
    <mergeCell ref="D104:G104"/>
    <mergeCell ref="J104:K104"/>
    <mergeCell ref="D105:G105"/>
    <mergeCell ref="J105:K105"/>
    <mergeCell ref="D106:G106"/>
    <mergeCell ref="J106:K106"/>
    <mergeCell ref="D107:G107"/>
    <mergeCell ref="J107:K107"/>
    <mergeCell ref="D108:G108"/>
    <mergeCell ref="J108:K108"/>
    <mergeCell ref="D109:G109"/>
    <mergeCell ref="J109:K109"/>
    <mergeCell ref="D110:G110"/>
    <mergeCell ref="J110:K110"/>
    <mergeCell ref="D111:G111"/>
    <mergeCell ref="J111:K111"/>
    <mergeCell ref="D112:G112"/>
    <mergeCell ref="J112:K112"/>
    <mergeCell ref="D113:G113"/>
    <mergeCell ref="J113:K113"/>
    <mergeCell ref="D114:G114"/>
    <mergeCell ref="J114:K114"/>
    <mergeCell ref="D115:G115"/>
    <mergeCell ref="J115:K115"/>
    <mergeCell ref="D116:G116"/>
    <mergeCell ref="J116:K116"/>
    <mergeCell ref="D117:G117"/>
    <mergeCell ref="J117:K117"/>
    <mergeCell ref="D118:G118"/>
    <mergeCell ref="J118:K118"/>
    <mergeCell ref="D119:G119"/>
    <mergeCell ref="J119:K119"/>
    <mergeCell ref="D120:G120"/>
    <mergeCell ref="J120:K120"/>
    <mergeCell ref="D121:G121"/>
    <mergeCell ref="J121:K121"/>
    <mergeCell ref="D122:G122"/>
    <mergeCell ref="J122:K122"/>
    <mergeCell ref="D123:G123"/>
    <mergeCell ref="J123:K123"/>
    <mergeCell ref="D124:G124"/>
    <mergeCell ref="J124:K124"/>
    <mergeCell ref="D125:G125"/>
    <mergeCell ref="J125:K125"/>
    <mergeCell ref="D126:G126"/>
    <mergeCell ref="J126:K126"/>
    <mergeCell ref="D127:G127"/>
    <mergeCell ref="J127:K127"/>
    <mergeCell ref="D128:G128"/>
    <mergeCell ref="J128:K128"/>
    <mergeCell ref="D129:G129"/>
    <mergeCell ref="J129:K129"/>
    <mergeCell ref="D130:G130"/>
    <mergeCell ref="J130:K130"/>
    <mergeCell ref="D131:G131"/>
    <mergeCell ref="J131:K131"/>
    <mergeCell ref="D132:G132"/>
    <mergeCell ref="J132:K132"/>
    <mergeCell ref="D133:G133"/>
    <mergeCell ref="J133:K133"/>
    <mergeCell ref="D134:G134"/>
    <mergeCell ref="J134:K134"/>
    <mergeCell ref="D135:G135"/>
    <mergeCell ref="J135:K135"/>
    <mergeCell ref="D136:G136"/>
    <mergeCell ref="J136:K136"/>
    <mergeCell ref="D137:G137"/>
    <mergeCell ref="J137:K137"/>
    <mergeCell ref="D138:G138"/>
    <mergeCell ref="J138:K138"/>
    <mergeCell ref="D139:G139"/>
    <mergeCell ref="J139:K139"/>
    <mergeCell ref="D140:G140"/>
    <mergeCell ref="J140:K140"/>
    <mergeCell ref="D141:G141"/>
    <mergeCell ref="J141:K141"/>
    <mergeCell ref="D142:G142"/>
    <mergeCell ref="J142:K142"/>
    <mergeCell ref="D143:G143"/>
    <mergeCell ref="J143:K143"/>
    <mergeCell ref="D144:G144"/>
    <mergeCell ref="J144:K144"/>
    <mergeCell ref="D145:G145"/>
    <mergeCell ref="J145:K145"/>
    <mergeCell ref="D146:G146"/>
    <mergeCell ref="J146:K146"/>
    <mergeCell ref="D147:G147"/>
    <mergeCell ref="J147:K147"/>
    <mergeCell ref="D148:G148"/>
    <mergeCell ref="J148:K148"/>
    <mergeCell ref="D149:G149"/>
    <mergeCell ref="J149:K149"/>
    <mergeCell ref="D151:G151"/>
    <mergeCell ref="J151:K151"/>
    <mergeCell ref="D152:G152"/>
    <mergeCell ref="J152:K152"/>
    <mergeCell ref="D153:G153"/>
    <mergeCell ref="J153:K153"/>
    <mergeCell ref="D154:G154"/>
    <mergeCell ref="J154:K154"/>
    <mergeCell ref="D155:G155"/>
    <mergeCell ref="J155:K155"/>
    <mergeCell ref="D156:G156"/>
    <mergeCell ref="J156:K156"/>
    <mergeCell ref="D157:G157"/>
    <mergeCell ref="J157:K157"/>
    <mergeCell ref="D158:G158"/>
    <mergeCell ref="J158:K158"/>
    <mergeCell ref="D159:G159"/>
    <mergeCell ref="J159:K159"/>
    <mergeCell ref="D160:G160"/>
    <mergeCell ref="J160:K160"/>
    <mergeCell ref="D161:G161"/>
    <mergeCell ref="J161:K161"/>
    <mergeCell ref="D162:G162"/>
    <mergeCell ref="J162:K162"/>
    <mergeCell ref="D163:G163"/>
    <mergeCell ref="J163:K163"/>
    <mergeCell ref="D164:G164"/>
    <mergeCell ref="J164:K164"/>
    <mergeCell ref="D165:G165"/>
    <mergeCell ref="J165:K165"/>
    <mergeCell ref="D166:G166"/>
    <mergeCell ref="J166:K166"/>
    <mergeCell ref="D167:G167"/>
    <mergeCell ref="J167:K167"/>
    <mergeCell ref="D168:G168"/>
    <mergeCell ref="J168:K168"/>
    <mergeCell ref="D169:G169"/>
    <mergeCell ref="J169:K169"/>
    <mergeCell ref="D170:G170"/>
    <mergeCell ref="J170:K170"/>
    <mergeCell ref="D171:G171"/>
    <mergeCell ref="J171:K171"/>
    <mergeCell ref="D172:G172"/>
    <mergeCell ref="J172:K172"/>
    <mergeCell ref="D173:G173"/>
    <mergeCell ref="J173:K173"/>
    <mergeCell ref="D174:G174"/>
    <mergeCell ref="J174:K174"/>
    <mergeCell ref="D175:G175"/>
    <mergeCell ref="J175:K175"/>
    <mergeCell ref="D176:G176"/>
    <mergeCell ref="J176:K176"/>
    <mergeCell ref="D177:G177"/>
    <mergeCell ref="J177:K177"/>
    <mergeCell ref="D178:G178"/>
    <mergeCell ref="J178:K178"/>
    <mergeCell ref="D179:G179"/>
    <mergeCell ref="J179:K179"/>
    <mergeCell ref="D180:G180"/>
    <mergeCell ref="J180:K180"/>
    <mergeCell ref="D181:G181"/>
    <mergeCell ref="J181:K181"/>
    <mergeCell ref="D182:G182"/>
    <mergeCell ref="J182:K182"/>
    <mergeCell ref="D183:G183"/>
    <mergeCell ref="J183:K183"/>
    <mergeCell ref="D184:G184"/>
    <mergeCell ref="J184:K184"/>
    <mergeCell ref="D185:G185"/>
    <mergeCell ref="J185:K185"/>
    <mergeCell ref="D186:G186"/>
    <mergeCell ref="J186:K186"/>
    <mergeCell ref="D187:G187"/>
    <mergeCell ref="J187:K187"/>
    <mergeCell ref="D188:G188"/>
    <mergeCell ref="J188:K188"/>
    <mergeCell ref="D189:G189"/>
    <mergeCell ref="J189:K189"/>
    <mergeCell ref="D190:G190"/>
    <mergeCell ref="J190:K190"/>
  </mergeCells>
  <conditionalFormatting sqref="I65:K65">
    <cfRule type="cellIs" priority="10" dxfId="20" operator="equal">
      <formula>"ok"</formula>
    </cfRule>
  </conditionalFormatting>
  <conditionalFormatting sqref="I66:K66">
    <cfRule type="cellIs" priority="8" dxfId="21" operator="equal">
      <formula>"no"</formula>
    </cfRule>
    <cfRule type="cellIs" priority="9" dxfId="20" operator="equal">
      <formula>"ok"</formula>
    </cfRule>
  </conditionalFormatting>
  <conditionalFormatting sqref="J94:K149 J151:K190">
    <cfRule type="cellIs" priority="7" dxfId="22" operator="equal">
      <formula>"POS"</formula>
    </cfRule>
  </conditionalFormatting>
  <conditionalFormatting sqref="J94:K190">
    <cfRule type="cellIs" priority="1" dxfId="23" operator="equal" stopIfTrue="1">
      <formula>"DOUBT"</formula>
    </cfRule>
    <cfRule type="cellIs" priority="6" dxfId="23" operator="equal">
      <formula>"DUD"</formula>
    </cfRule>
  </conditionalFormatting>
  <conditionalFormatting sqref="D79:O86">
    <cfRule type="cellIs" priority="4" dxfId="24" operator="greaterThan" stopIfTrue="1">
      <formula>0.45</formula>
    </cfRule>
    <cfRule type="cellIs" priority="5" dxfId="23" operator="between" stopIfTrue="1">
      <formula>0.4</formula>
      <formula>0.45</formula>
    </cfRule>
  </conditionalFormatting>
  <conditionalFormatting sqref="I94:I149 I151:I190">
    <cfRule type="cellIs" priority="2" dxfId="24" operator="greaterThan" stopIfTrue="1">
      <formula>0.45</formula>
    </cfRule>
    <cfRule type="cellIs" priority="3" dxfId="23" operator="between" stopIfTrue="1">
      <formula>0.4</formula>
      <formula>0.45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GHADA SAMADI</cp:lastModifiedBy>
  <cp:lastPrinted>2016-02-02T15:56:41Z</cp:lastPrinted>
  <dcterms:created xsi:type="dcterms:W3CDTF">2014-03-25T15:27:01Z</dcterms:created>
  <dcterms:modified xsi:type="dcterms:W3CDTF">2022-11-24T15:50:30Z</dcterms:modified>
  <cp:category/>
  <cp:version/>
  <cp:contentType/>
  <cp:contentStatus/>
</cp:coreProperties>
</file>